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codeName="ThisWorkbook" hidePivotFieldList="1" defaultThemeVersion="124226"/>
  <mc:AlternateContent xmlns:mc="http://schemas.openxmlformats.org/markup-compatibility/2006">
    <mc:Choice Requires="x15">
      <x15ac:absPath xmlns:x15ac="http://schemas.microsoft.com/office/spreadsheetml/2010/11/ac" url="C:\Users\sekgotlc\Documents\Satellite Equipment\"/>
    </mc:Choice>
  </mc:AlternateContent>
  <xr:revisionPtr revIDLastSave="0" documentId="8_{19B6079F-9C8C-4302-8612-B94D8A9F4B82}" xr6:coauthVersionLast="47" xr6:coauthVersionMax="47" xr10:uidLastSave="{00000000-0000-0000-0000-000000000000}"/>
  <bookViews>
    <workbookView xWindow="24" yWindow="24" windowWidth="16368" windowHeight="9192" tabRatio="873" firstSheet="2" activeTab="7" xr2:uid="{00000000-000D-0000-FFFF-FFFF00000000}"/>
  </bookViews>
  <sheets>
    <sheet name="Read Me" sheetId="26" r:id="rId1"/>
    <sheet name="Tender Cover Sheet" sheetId="16" r:id="rId2"/>
    <sheet name="5.1.0 Preamble" sheetId="35" r:id="rId3"/>
    <sheet name="5.1.1 Price Table 1-3" sheetId="60" r:id="rId4"/>
    <sheet name="5.1.2 CPA Formulae" sheetId="5" r:id="rId5"/>
    <sheet name="5.1.3 Summary" sheetId="62" r:id="rId6"/>
    <sheet name="5.1.4 PS5" sheetId="55" state="hidden" r:id="rId7"/>
    <sheet name="5.1.4 Exchange Rates" sheetId="61" r:id="rId8"/>
  </sheets>
  <definedNames>
    <definedName name="a">#REF!</definedName>
    <definedName name="Area_Print">#REF!</definedName>
    <definedName name="b">#REF!</definedName>
    <definedName name="copy">#REF!</definedName>
    <definedName name="d">#REF!</definedName>
    <definedName name="Data">#REF!</definedName>
    <definedName name="Data_Daywork">#REF!</definedName>
    <definedName name="Data_Opt_Bill5">#REF!</definedName>
    <definedName name="e">#REF!</definedName>
    <definedName name="_xlnm.Print_Area" localSheetId="4">'5.1.2 CPA Formulae'!$A$1:$BO$155</definedName>
    <definedName name="_xlnm.Print_Area" localSheetId="5">'5.1.3 Summary'!$A$1:$I$23</definedName>
    <definedName name="Sort_Data">#REF!</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9" i="60" l="1"/>
  <c r="K20" i="60"/>
  <c r="K21" i="60"/>
  <c r="K22" i="60"/>
  <c r="K23" i="60"/>
  <c r="K24" i="60"/>
  <c r="K18" i="60"/>
  <c r="D16" i="62" l="1"/>
  <c r="D15" i="62"/>
  <c r="D14" i="62"/>
  <c r="D13" i="62"/>
  <c r="D12" i="62"/>
  <c r="D11" i="62"/>
  <c r="D10" i="62"/>
  <c r="C10" i="62"/>
  <c r="C16" i="62"/>
  <c r="C15" i="62"/>
  <c r="C14" i="62"/>
  <c r="C13" i="62"/>
  <c r="C12" i="62"/>
  <c r="C11" i="62"/>
  <c r="J18" i="60"/>
  <c r="C2" i="35" l="1"/>
  <c r="P18" i="60" l="1"/>
  <c r="J19" i="60"/>
  <c r="P19" i="60"/>
  <c r="J20" i="60"/>
  <c r="P20" i="60"/>
  <c r="J21" i="60"/>
  <c r="P21" i="60"/>
  <c r="J22" i="60"/>
  <c r="P22" i="60"/>
  <c r="J23" i="60"/>
  <c r="P23" i="60"/>
  <c r="J24" i="60"/>
  <c r="P24" i="60"/>
  <c r="H24" i="60"/>
  <c r="H23" i="60"/>
  <c r="H22" i="60"/>
  <c r="H21" i="60"/>
  <c r="H20" i="60"/>
  <c r="H19" i="60"/>
  <c r="H18" i="60"/>
  <c r="F18" i="60"/>
  <c r="E10" i="62" s="1"/>
  <c r="F19" i="60"/>
  <c r="E11" i="62" s="1"/>
  <c r="F20" i="60"/>
  <c r="E12" i="62" s="1"/>
  <c r="F21" i="60"/>
  <c r="E13" i="62" s="1"/>
  <c r="F22" i="60"/>
  <c r="E14" i="62" s="1"/>
  <c r="F23" i="60"/>
  <c r="E15" i="62" s="1"/>
  <c r="F24" i="60"/>
  <c r="E16" i="62" s="1"/>
  <c r="L20" i="60" l="1"/>
  <c r="F12" i="62" s="1"/>
  <c r="K26" i="60"/>
  <c r="J26" i="60"/>
  <c r="F26" i="60"/>
  <c r="L18" i="60"/>
  <c r="F10" i="62" s="1"/>
  <c r="L23" i="60"/>
  <c r="F15" i="62" s="1"/>
  <c r="L22" i="60"/>
  <c r="F14" i="62" s="1"/>
  <c r="L19" i="60"/>
  <c r="F11" i="62" s="1"/>
  <c r="L21" i="60"/>
  <c r="F13" i="62" s="1"/>
  <c r="L24" i="60"/>
  <c r="F16" i="62" s="1"/>
  <c r="C18" i="62" l="1"/>
  <c r="C21" i="62" s="1"/>
  <c r="M21" i="60"/>
  <c r="N21" i="60" s="1"/>
  <c r="M22" i="60"/>
  <c r="N22" i="60" s="1"/>
  <c r="E18" i="62"/>
  <c r="E21" i="62" s="1"/>
  <c r="M24" i="60"/>
  <c r="N24" i="60" s="1"/>
  <c r="M19" i="60"/>
  <c r="N19" i="60" s="1"/>
  <c r="M23" i="60"/>
  <c r="N23" i="60" s="1"/>
  <c r="M18" i="60"/>
  <c r="M20" i="60"/>
  <c r="N20" i="60" s="1"/>
  <c r="D18" i="62"/>
  <c r="D21" i="62" s="1"/>
  <c r="L26" i="60"/>
  <c r="N18" i="60" l="1"/>
  <c r="N26" i="60" s="1"/>
  <c r="M26" i="60"/>
  <c r="F18" i="62"/>
  <c r="C2" i="26"/>
  <c r="C1" i="26"/>
  <c r="C10" i="5"/>
  <c r="C4" i="61"/>
  <c r="C3" i="61"/>
  <c r="C2" i="61"/>
  <c r="C1" i="61"/>
  <c r="C4" i="62"/>
  <c r="C3" i="62"/>
  <c r="C2" i="62"/>
  <c r="C1" i="62"/>
  <c r="C4" i="5"/>
  <c r="C3" i="5"/>
  <c r="C2" i="5"/>
  <c r="C1" i="5"/>
  <c r="B4" i="60"/>
  <c r="B3" i="60"/>
  <c r="B2" i="60"/>
  <c r="B1" i="60"/>
  <c r="C3" i="35"/>
  <c r="C3" i="26"/>
  <c r="C4" i="35"/>
  <c r="C18" i="16"/>
  <c r="C4" i="55" s="1"/>
  <c r="B148" i="5"/>
  <c r="B137" i="5"/>
  <c r="B126" i="5"/>
  <c r="B115" i="5"/>
  <c r="B104" i="5"/>
  <c r="B93" i="5"/>
  <c r="B82" i="5"/>
  <c r="B71" i="5"/>
  <c r="B60" i="5"/>
  <c r="K50" i="55"/>
  <c r="N47" i="55"/>
  <c r="O47" i="55"/>
  <c r="P47" i="55"/>
  <c r="Q47" i="55"/>
  <c r="R47" i="55"/>
  <c r="K47" i="55"/>
  <c r="L47" i="55"/>
  <c r="L44" i="55"/>
  <c r="M44" i="55"/>
  <c r="N44" i="55"/>
  <c r="O44" i="55"/>
  <c r="P44" i="55"/>
  <c r="Q44" i="55"/>
  <c r="R44" i="55"/>
  <c r="K44" i="55"/>
  <c r="K39" i="55"/>
  <c r="L39" i="55"/>
  <c r="K36" i="55"/>
  <c r="L36" i="55"/>
  <c r="K30" i="55"/>
  <c r="L30" i="55"/>
  <c r="K27" i="55"/>
  <c r="L21" i="55"/>
  <c r="M21" i="55"/>
  <c r="N21" i="55"/>
  <c r="O21" i="55"/>
  <c r="P21" i="55"/>
  <c r="Q21" i="55"/>
  <c r="R21" i="55"/>
  <c r="K21" i="55"/>
  <c r="L27" i="55"/>
  <c r="L65" i="55"/>
  <c r="M65" i="55"/>
  <c r="N65" i="55"/>
  <c r="O65" i="55"/>
  <c r="P65" i="55"/>
  <c r="Q65" i="55"/>
  <c r="R65" i="55"/>
  <c r="K65" i="55"/>
  <c r="N72" i="55"/>
  <c r="O72" i="55"/>
  <c r="P72" i="55"/>
  <c r="Q72" i="55"/>
  <c r="R72" i="55"/>
  <c r="K72" i="55"/>
  <c r="L72" i="55"/>
  <c r="M72" i="55"/>
  <c r="N79" i="55"/>
  <c r="O79" i="55"/>
  <c r="P79" i="55"/>
  <c r="Q79" i="55"/>
  <c r="R79" i="55"/>
  <c r="K79" i="55"/>
  <c r="L79" i="55"/>
  <c r="M79" i="55"/>
  <c r="R12" i="55"/>
  <c r="Q12" i="55"/>
  <c r="P12" i="55"/>
  <c r="O12" i="55"/>
  <c r="N12" i="55"/>
  <c r="M12" i="55"/>
  <c r="L12" i="55"/>
  <c r="K12" i="55"/>
  <c r="K40" i="55"/>
  <c r="K31" i="55"/>
  <c r="L31" i="55"/>
  <c r="R39" i="55"/>
  <c r="Q39" i="55"/>
  <c r="R36" i="55"/>
  <c r="R40" i="55" s="1"/>
  <c r="Q36" i="55"/>
  <c r="Q40" i="55" s="1"/>
  <c r="R30" i="55"/>
  <c r="Q30" i="55"/>
  <c r="R27" i="55"/>
  <c r="R31" i="55" s="1"/>
  <c r="R48" i="55" s="1"/>
  <c r="R50" i="55" s="1"/>
  <c r="Q27" i="55"/>
  <c r="Q31" i="55" s="1"/>
  <c r="C3" i="55"/>
  <c r="M47" i="55"/>
  <c r="M39" i="55"/>
  <c r="N39" i="55"/>
  <c r="O39" i="55"/>
  <c r="P39" i="55"/>
  <c r="M36" i="55"/>
  <c r="M40" i="55" s="1"/>
  <c r="N36" i="55"/>
  <c r="O36" i="55"/>
  <c r="O40" i="55" s="1"/>
  <c r="P36" i="55"/>
  <c r="M30" i="55"/>
  <c r="N30" i="55"/>
  <c r="O30" i="55"/>
  <c r="P30" i="55"/>
  <c r="M27" i="55"/>
  <c r="M31" i="55" s="1"/>
  <c r="M48" i="55" s="1"/>
  <c r="M50" i="55" s="1"/>
  <c r="N27" i="55"/>
  <c r="O27" i="55"/>
  <c r="O31" i="55" s="1"/>
  <c r="P27" i="55"/>
  <c r="R80" i="55"/>
  <c r="P80" i="55"/>
  <c r="P40" i="55"/>
  <c r="N40" i="55"/>
  <c r="C11" i="5"/>
  <c r="C12" i="5"/>
  <c r="C13" i="5"/>
  <c r="C14" i="5"/>
  <c r="C15" i="5"/>
  <c r="C16" i="5"/>
  <c r="C17" i="5"/>
  <c r="C18" i="5"/>
  <c r="C19" i="5"/>
  <c r="B49" i="5"/>
  <c r="C1" i="55"/>
  <c r="C2" i="55"/>
  <c r="Q80" i="55" l="1"/>
  <c r="K80" i="55"/>
  <c r="O80" i="55"/>
  <c r="P31" i="55"/>
  <c r="P48" i="55" s="1"/>
  <c r="P50" i="55" s="1"/>
  <c r="L40" i="55"/>
  <c r="Q48" i="55"/>
  <c r="Q50" i="55" s="1"/>
  <c r="L48" i="55"/>
  <c r="L50" i="55" s="1"/>
  <c r="N80" i="55"/>
  <c r="C20" i="16"/>
  <c r="O48" i="55"/>
  <c r="O50" i="55" s="1"/>
  <c r="M80" i="55"/>
  <c r="N31" i="55"/>
  <c r="N48" i="55" s="1"/>
  <c r="N50" i="55" s="1"/>
  <c r="L80" i="55"/>
  <c r="F21" i="62"/>
  <c r="E19" i="62"/>
  <c r="E20" i="62" s="1"/>
  <c r="D19" i="62" l="1"/>
  <c r="F19" i="62" l="1"/>
  <c r="F20" i="62" s="1"/>
  <c r="D20" i="62"/>
  <c r="C19" i="62"/>
  <c r="C20" i="62" s="1"/>
  <c r="F22" i="62" l="1"/>
  <c r="C28" i="16"/>
</calcChain>
</file>

<file path=xl/sharedStrings.xml><?xml version="1.0" encoding="utf-8"?>
<sst xmlns="http://schemas.openxmlformats.org/spreadsheetml/2006/main" count="1217" uniqueCount="379">
  <si>
    <t>Total</t>
  </si>
  <si>
    <t>A</t>
  </si>
  <si>
    <t>B</t>
  </si>
  <si>
    <t>C</t>
  </si>
  <si>
    <t>D</t>
  </si>
  <si>
    <t>E</t>
  </si>
  <si>
    <t>F</t>
  </si>
  <si>
    <t>G</t>
  </si>
  <si>
    <t>H</t>
  </si>
  <si>
    <t>I</t>
  </si>
  <si>
    <t>J</t>
  </si>
  <si>
    <t>GENERAL NOTES :</t>
  </si>
  <si>
    <t>PRICING INFORMATION</t>
  </si>
  <si>
    <t>(excluding VAT)</t>
  </si>
  <si>
    <t>RAND VALUE IN WORDS</t>
  </si>
  <si>
    <t>DATE :</t>
  </si>
  <si>
    <t>SIGNATURE :</t>
  </si>
  <si>
    <t>A1</t>
  </si>
  <si>
    <t>A2</t>
  </si>
  <si>
    <t>A3</t>
  </si>
  <si>
    <t>A4</t>
  </si>
  <si>
    <t>A5</t>
  </si>
  <si>
    <t>A6</t>
  </si>
  <si>
    <t>B1</t>
  </si>
  <si>
    <t>B2</t>
  </si>
  <si>
    <t>B3</t>
  </si>
  <si>
    <t>B4</t>
  </si>
  <si>
    <t>B5</t>
  </si>
  <si>
    <t>B6</t>
  </si>
  <si>
    <t>C1</t>
  </si>
  <si>
    <t>C2</t>
  </si>
  <si>
    <t>C3</t>
  </si>
  <si>
    <t>C4</t>
  </si>
  <si>
    <t>C5</t>
  </si>
  <si>
    <t>C6</t>
  </si>
  <si>
    <t>D1</t>
  </si>
  <si>
    <t>D2</t>
  </si>
  <si>
    <t>D3</t>
  </si>
  <si>
    <t>D4</t>
  </si>
  <si>
    <t>D5</t>
  </si>
  <si>
    <t>D6</t>
  </si>
  <si>
    <t>E1</t>
  </si>
  <si>
    <t>E2</t>
  </si>
  <si>
    <t>E3</t>
  </si>
  <si>
    <t>E4</t>
  </si>
  <si>
    <t>E5</t>
  </si>
  <si>
    <t>E6</t>
  </si>
  <si>
    <t>F1</t>
  </si>
  <si>
    <t>F2</t>
  </si>
  <si>
    <t>F3</t>
  </si>
  <si>
    <t>F4</t>
  </si>
  <si>
    <t>F5</t>
  </si>
  <si>
    <t>F6</t>
  </si>
  <si>
    <t>G1</t>
  </si>
  <si>
    <t>G2</t>
  </si>
  <si>
    <t>G3</t>
  </si>
  <si>
    <t>G4</t>
  </si>
  <si>
    <t>G5</t>
  </si>
  <si>
    <t>G6</t>
  </si>
  <si>
    <t>H1</t>
  </si>
  <si>
    <t>H2</t>
  </si>
  <si>
    <t>H3</t>
  </si>
  <si>
    <t>H4</t>
  </si>
  <si>
    <t>H5</t>
  </si>
  <si>
    <t>H6</t>
  </si>
  <si>
    <t>I1</t>
  </si>
  <si>
    <t>I2</t>
  </si>
  <si>
    <t>I3</t>
  </si>
  <si>
    <t>I4</t>
  </si>
  <si>
    <t>I5</t>
  </si>
  <si>
    <t>I6</t>
  </si>
  <si>
    <t>J1</t>
  </si>
  <si>
    <t>J2</t>
  </si>
  <si>
    <t>J3</t>
  </si>
  <si>
    <t>J4</t>
  </si>
  <si>
    <t>J5</t>
  </si>
  <si>
    <t>J6</t>
  </si>
  <si>
    <t xml:space="preserve"> </t>
  </si>
  <si>
    <t>[Price in Words]</t>
  </si>
  <si>
    <t xml:space="preserve">TENDERER’S NAME:  </t>
  </si>
  <si>
    <t>READ ME</t>
  </si>
  <si>
    <t>Enquiry No.</t>
  </si>
  <si>
    <t>Package Name:</t>
  </si>
  <si>
    <t>Tenderer's Name:</t>
  </si>
  <si>
    <t>ENQUIRY No.</t>
  </si>
  <si>
    <t>NAME OF PACKAGE:</t>
  </si>
  <si>
    <t>Read Me</t>
  </si>
  <si>
    <t>Category of Offer:</t>
  </si>
  <si>
    <t>Conventions used in this workbook</t>
  </si>
  <si>
    <t>This workbook contains the following sheets:</t>
  </si>
  <si>
    <t>The following conventions have been used in this workbook to facilitate its accurate use:</t>
  </si>
  <si>
    <t>FULL NAMES OF SIGNATORY:</t>
  </si>
  <si>
    <t>DESIGNATION OF SIGNATORY:</t>
  </si>
  <si>
    <t>Type in the description of each formula in the tables below</t>
  </si>
  <si>
    <t>References to "indices" below mean "cost indices or reference prices".</t>
  </si>
  <si>
    <t>Where 5 year historical information must be provided as instructed below, internet address references which are accessible to the general public may be submitted by the Tenderer instead, with the specific electronic route and web page reflecting the applicable data.</t>
  </si>
  <si>
    <t>Formula B</t>
  </si>
  <si>
    <t>Formula A</t>
  </si>
  <si>
    <t>Tenderer's description of Formula D</t>
  </si>
  <si>
    <t>Tenderer's description of Formula E</t>
  </si>
  <si>
    <t>Tenderer's description of Formula F</t>
  </si>
  <si>
    <t>Tenderer's description of Formula G</t>
  </si>
  <si>
    <t>Tenderer's description of Formula H</t>
  </si>
  <si>
    <t>Tenderer's description of Formula I</t>
  </si>
  <si>
    <t>Tenderer's description of Formula J</t>
  </si>
  <si>
    <t>Index Ref.</t>
  </si>
  <si>
    <t>Fixed 15% minimum not subject to CPA (0.150)</t>
  </si>
  <si>
    <t>Description / scope of index (e.g. Labour)</t>
  </si>
  <si>
    <t>Source/publisher of index (e.g. SEIFSA, StatsSA, LME)</t>
  </si>
  <si>
    <t>Historical data provided (Yes or No- provide Internet address)</t>
  </si>
  <si>
    <t>Proportions / weightings for each index (refer note 1)</t>
  </si>
  <si>
    <t>CPA FORMULA NOTES :</t>
  </si>
  <si>
    <t>This sheet provides general guidelines for this section.</t>
  </si>
  <si>
    <t>Tender Cover Sheet</t>
  </si>
  <si>
    <t>NOTES:</t>
  </si>
  <si>
    <t>Base Date Index (refer note 5)</t>
  </si>
  <si>
    <t>Base Month for CPA if not Base Date as defined (refer note 4)</t>
  </si>
  <si>
    <t>Historical data provided (Yes or No- provide http link)</t>
  </si>
  <si>
    <t>Formula Code</t>
  </si>
  <si>
    <t>Summary of the description of the Tenderer's Formulae</t>
  </si>
  <si>
    <t>No.</t>
  </si>
  <si>
    <r>
      <rPr>
        <b/>
        <sz val="12"/>
        <rFont val="Arial"/>
        <family val="2"/>
      </rPr>
      <t>Local Price CPA:</t>
    </r>
    <r>
      <rPr>
        <sz val="12"/>
        <rFont val="Arial"/>
        <family val="2"/>
      </rPr>
      <t xml:space="preserve"> Where local indices other than those published by SEIFSA or Statistics SA are specified, the Tenderer must submit 5 years' of month by month historical data for such indices.  The Tenderer must ensure that indices are published and recommended by the source thereof as applicable to the work involved and that they are still in force/use and applicable at the date of submission of the tender. </t>
    </r>
  </si>
  <si>
    <r>
      <rPr>
        <b/>
        <sz val="12"/>
        <rFont val="Arial"/>
        <family val="2"/>
      </rPr>
      <t>Base Date Index :</t>
    </r>
    <r>
      <rPr>
        <sz val="12"/>
        <rFont val="Arial"/>
        <family val="2"/>
      </rPr>
      <t xml:space="preserve">   The base index or reference price must be inserted in the appropriate column.</t>
    </r>
  </si>
  <si>
    <t>Only Light Green highlighted cells are to be inputted by the Tenderer.</t>
  </si>
  <si>
    <r>
      <rPr>
        <b/>
        <sz val="12"/>
        <rFont val="Arial"/>
        <family val="2"/>
      </rPr>
      <t>Proportions/weightings in CPA Formulae:</t>
    </r>
    <r>
      <rPr>
        <sz val="12"/>
        <rFont val="Arial"/>
        <family val="2"/>
      </rPr>
      <t xml:space="preserve"> The fixed portion of each formula, not subject to CPA, must be at least 15% but Tenderers may submit higher fixed portion percentages.  The other constituent indices and their proportions in each formula must be realistic and relative to the applicable work. The fixed portion and other proportions must add up to 100%.   </t>
    </r>
  </si>
  <si>
    <t>Formulae must be linked to independent cost indices or other benchmarks ("reference prices") and must be clearly and completely defined. The source must be a recognised and independent statistical publishing organisation.  The Tenderers' in-house indices may not be used.</t>
  </si>
  <si>
    <t>The total of the prices must include for all direct and indirect costs, overheads, profit on costs, risks, liabilities, obligations, etc. relative to the contract.</t>
  </si>
  <si>
    <t>SPECIFIC REQUIREMENTS</t>
  </si>
  <si>
    <t xml:space="preserve">If the Supplier has decided not to identify a particular item in the price schedule at the time of tender the cost to the Supplier of doing the work is assumed to be included in, or spread across, the other Prices and rates in the price schedule in order to fulfil the obligation to Provide the Goods and Services for the tendered total of the Prices.  </t>
  </si>
  <si>
    <r>
      <rPr>
        <b/>
        <sz val="12"/>
        <rFont val="Arial"/>
        <family val="2"/>
      </rPr>
      <t>CPA Base Date</t>
    </r>
    <r>
      <rPr>
        <sz val="12"/>
        <rFont val="Arial"/>
        <family val="2"/>
      </rPr>
      <t>: The CPA base date for calculating price movements will be the Base Date,</t>
    </r>
    <r>
      <rPr>
        <sz val="12"/>
        <color indexed="10"/>
        <rFont val="Arial"/>
        <family val="2"/>
      </rPr>
      <t xml:space="preserve"> </t>
    </r>
    <r>
      <rPr>
        <sz val="12"/>
        <rFont val="Arial"/>
        <family val="2"/>
      </rPr>
      <t xml:space="preserve">Month before Tender closes. For indices or reference prices published as at certain dates, and where such a date is not the Base Date, the latest date for which it is published before the Base Date will be considered as the Base Date index or reference price.  In instances where the figure or value is not as at the Base Date or considered as the Base Date Index or reference price as explained herein, the date, figure or value as well as the reason for the deviation must be clearly separately stated and must be realistic for purposes of CPA.  </t>
    </r>
  </si>
  <si>
    <t xml:space="preserve"> *Eskom may effect this insurance which includes war</t>
  </si>
  <si>
    <t xml:space="preserve">   risk insurance</t>
  </si>
  <si>
    <t>**Please specify</t>
  </si>
  <si>
    <t>SUPPLIED FROM OUTSIDE R.S.A.:</t>
  </si>
  <si>
    <t>(In ZAR)</t>
  </si>
  <si>
    <t>1: F.O.B. PRICE</t>
  </si>
  <si>
    <t>2: COST OF SEA  FREIGHT</t>
  </si>
  <si>
    <t>3: COST OF AIR  FREIGHT</t>
  </si>
  <si>
    <t>4: COST OF MARINE INSURANCES *</t>
  </si>
  <si>
    <t>5: TOTAL PRICE DELIVERED PORT R.S.A. ...</t>
  </si>
  <si>
    <t>(1+2+3+4)</t>
  </si>
  <si>
    <t>6: WHARFAGE</t>
  </si>
  <si>
    <t>7: LANDING CHARGES</t>
  </si>
  <si>
    <t>8: CUSTOMS DUTIES</t>
  </si>
  <si>
    <t>9: IMPORT SURCHARGE</t>
  </si>
  <si>
    <t>10: OTHER**</t>
  </si>
  <si>
    <t>11: COST OF IMPORTATION ...</t>
  </si>
  <si>
    <t>(6+7+8+9+10)</t>
  </si>
  <si>
    <t>12: COST OF RAIL TRANSPORT IN R.S.A.</t>
  </si>
  <si>
    <t>13: COST OF ROAD TRANSPORT IN R.S.A.</t>
  </si>
  <si>
    <t>14: TOTAL COST OF TRANSPORT S.A. PORT TO WORK/SITE ...</t>
  </si>
  <si>
    <t>(12+13)</t>
  </si>
  <si>
    <t>15: TOTAL PRICE (F.O.B.) DELIVERED TO WORKS/SITE...</t>
  </si>
  <si>
    <t>(5+11+14)</t>
  </si>
  <si>
    <t>SUPPLIED FROM INSIDE R.S.A.</t>
  </si>
  <si>
    <t>16: F.O.R. PRICE-GOODS MANUFACTURED INSIDE R.S.A.</t>
  </si>
  <si>
    <t>17: F.O.R. PRICE-GOODS SUPPLIED FROM IMPORTED ITEMS</t>
  </si>
  <si>
    <t>18: TOTAL F.O.R. PRICE ...</t>
  </si>
  <si>
    <t>(16+17)</t>
  </si>
  <si>
    <t>19: COST OF RAIL TRANSPORT</t>
  </si>
  <si>
    <t>20: COST OF ROAD TRANSPORT</t>
  </si>
  <si>
    <t xml:space="preserve">21: COST OF TRANSPORT WORKS TO SITE ...          </t>
  </si>
  <si>
    <t>(19+20)</t>
  </si>
  <si>
    <t xml:space="preserve">22: PRICE (F.O.R.) DELIVERED TO SITE ...          </t>
  </si>
  <si>
    <t>(18+21)</t>
  </si>
  <si>
    <t xml:space="preserve"> SITE WORK (ERECTION / INSTALLATION INCL. COMMISSIONING) </t>
  </si>
  <si>
    <t>23: LOCAL LABOUR</t>
  </si>
  <si>
    <t>24: EXPATRIATE  LABOUR</t>
  </si>
  <si>
    <t xml:space="preserve">25: TOTAL PRICE FOR SITE WORK ...          </t>
  </si>
  <si>
    <t>(23+24)</t>
  </si>
  <si>
    <t>26: OVERSEAS ENGINEERING SERVICES</t>
  </si>
  <si>
    <t>27: LOCAL ENGINEERING SERVICES</t>
  </si>
  <si>
    <t>28: TOTAL PRICE FOR ENGINEERING SERVICES...</t>
  </si>
  <si>
    <t>(26+27)</t>
  </si>
  <si>
    <t>(15+22+25+28)</t>
  </si>
  <si>
    <t>PRICE DELIVERED TO PORT R.S.A. (LINE 5)</t>
  </si>
  <si>
    <t>(In Foreign Currency)</t>
  </si>
  <si>
    <t>(FOB)</t>
  </si>
  <si>
    <t>(FREIGHT)</t>
  </si>
  <si>
    <t>(INSURANCE)</t>
  </si>
  <si>
    <t>PRICE EXPATRIATE LABOUR (LINE 25)</t>
  </si>
  <si>
    <t>PRICE OVERSEAS ENGINEERING SERVICES (LINE 27)</t>
  </si>
  <si>
    <t>SIGNATURE...................................................................</t>
  </si>
  <si>
    <t>CAPACITY........................................................................</t>
  </si>
  <si>
    <t>29: TOTAL PRICE DELIVERED TO SITE (EXCL VAT)</t>
  </si>
  <si>
    <t>30. VAT</t>
  </si>
  <si>
    <t>32: CURRENCY A   1 ZAR=............</t>
  </si>
  <si>
    <t>33: CURRENCY B   1 ZAR=............</t>
  </si>
  <si>
    <t>34: CURRENCY C   1 ZAR=............</t>
  </si>
  <si>
    <t>35: CURRENCY D   1 ZAR=............</t>
  </si>
  <si>
    <t>36: CURRENCY E   1 ZAR=............</t>
  </si>
  <si>
    <t xml:space="preserve">37: TOTAL F.O.B. PRICE </t>
  </si>
  <si>
    <t>38: CURRENCY A   1 ZAR=............</t>
  </si>
  <si>
    <t>39: CURRENCY B   1 ZAR=............</t>
  </si>
  <si>
    <t>40: CURRENCY C   1 ZAR=............</t>
  </si>
  <si>
    <t>41: CURRENCY D   1 ZAR=............</t>
  </si>
  <si>
    <t>42: CURRENCY E   1 ZAR=.............</t>
  </si>
  <si>
    <t xml:space="preserve">43.TOTAL PRICE EXPATRIATE LABOUR </t>
  </si>
  <si>
    <t>44: CURRENCY A   1 ZAR=............</t>
  </si>
  <si>
    <t>45: CURRENCY B   1 ZAR=............</t>
  </si>
  <si>
    <t>46: CURRENCY C   1 ZAR=............</t>
  </si>
  <si>
    <t>47: CURRENCY D   1 ZAR=............</t>
  </si>
  <si>
    <t>48: CURRENCY E   1 ZAR=.............</t>
  </si>
  <si>
    <t xml:space="preserve">49: TOTAL PRICE OVERSEAS ENGINEERING SERVICES (LINE 26) </t>
  </si>
  <si>
    <t>50: FOREIGN CONTENT OF TOTAL PRICE</t>
  </si>
  <si>
    <t>5.1.0 Preamble</t>
  </si>
  <si>
    <t>(including VAT)</t>
  </si>
  <si>
    <t xml:space="preserve">5.1.0 PREAMBLE TO PRICE SCHEDULE </t>
  </si>
  <si>
    <t>The Prices are the amounts stated in the price column of the Price Schedule.  Where an estimated quantity is stated for an item in the Price Schedule, the Price is calculated by multiplying the estimated quantity by the rate.</t>
  </si>
  <si>
    <t>The Tenderer must allow for all necessary costs to complete the pricing shedule as required in terms of the specifications, technical scope and conditions of contract whether expressly stated or not in the Price Schedules. The Tenderer must provide any breakdown of prices as may be required for specific items not detailed in the Price Schedule prior to or after contract award.</t>
  </si>
  <si>
    <t>The Prices quoted by the supplier should be exclusive and inclusive of VAT.</t>
  </si>
  <si>
    <t>NOTE:  ALL CALCULATIONS ARE THE RESPONSIBILITY OF THE TENDERER, AND MUST BE CHECKED THOROUGHLY.  ANY DISCREPANCY FOUND IN THE CALCULATIONS IN THIS WORKBOOK MUST BE BROUGHT TO THE ATTENTION OF ESKOM, THROUGH THE DESIGNATED BUYER!</t>
  </si>
  <si>
    <t>ZAR</t>
  </si>
  <si>
    <t xml:space="preserve">5.1.4. PS 5 </t>
  </si>
  <si>
    <t>31: TOTAL  PRICE DELIVERED TO SITE (INCLD) VAT</t>
  </si>
  <si>
    <t xml:space="preserve">                </t>
  </si>
  <si>
    <t>(5=32+33+34+35+36)</t>
  </si>
  <si>
    <t>(24=38+39+40+41+42)</t>
  </si>
  <si>
    <t>(26=44+45+46+47+48)</t>
  </si>
  <si>
    <t>(37+43+49)</t>
  </si>
  <si>
    <t>The exchange rates inputted below must be the same as per Worksheet 5.1.6   Exchange Rates.</t>
  </si>
  <si>
    <t>(29+30)</t>
  </si>
  <si>
    <t>Must agree with Price (Including VAT) on Tender Cover Page</t>
  </si>
  <si>
    <t>TENDERED PRICE:  IN ZAR</t>
  </si>
  <si>
    <t>There will be no inputting in Grey highlighted cells.</t>
  </si>
  <si>
    <t xml:space="preserve"> Please note, that the Tenderer is to input the VAT amount as no formulae has been provided for the VAT portion.</t>
  </si>
  <si>
    <t>Description</t>
  </si>
  <si>
    <t>DISTRIBUTION CLASS SURGE ARRESTERS FOR 11KV SYSTEMS (INLAND)</t>
  </si>
  <si>
    <t>DISTRIBUTION CLASS SURGE ARRESTERS FOR 11KV SYSTEMS (COASTAL)</t>
  </si>
  <si>
    <t>DISTRIBUTION CLASS SURGE ARRESTERS FOR 22KV SYSTEMS (INLAND)</t>
  </si>
  <si>
    <t>DISTRIBUTION CLASS SURGE ARRESTERS FOR 22KV SYSTEMS (COASTAL)</t>
  </si>
  <si>
    <t>DISTRIBUTION CLASS SURGE ARRESTERS FOR 33KV SYSTEMS (COASTAL)</t>
  </si>
  <si>
    <t>DISTRIBUTION CLASS SURGE ARRESTERS FOR 19KV SWER SYSTEMS (INLAND)</t>
  </si>
  <si>
    <t>DISTRIBUTION CLASS SURGE ARRESTERS FOR 19KV SWER SYSTEMS (COASTAL)</t>
  </si>
  <si>
    <t>Local Currency</t>
  </si>
  <si>
    <t>CPA</t>
  </si>
  <si>
    <t>Formula C</t>
  </si>
  <si>
    <t>Formula D</t>
  </si>
  <si>
    <t>Formula E</t>
  </si>
  <si>
    <t>Formula F</t>
  </si>
  <si>
    <t>Formula G</t>
  </si>
  <si>
    <t>Formula H</t>
  </si>
  <si>
    <t>Formula I</t>
  </si>
  <si>
    <t>Formula J</t>
  </si>
  <si>
    <t>5.1.2 CONTRACT PRICE ADJUSTMENT (CPA) FOR INFLATION</t>
  </si>
  <si>
    <t>5.1.1. Pricing</t>
  </si>
  <si>
    <t>5.1.1 Pricing</t>
  </si>
  <si>
    <t>5.1.2 CPA Formulae</t>
  </si>
  <si>
    <t>No ALTERNATIVE offers are accepted.</t>
  </si>
  <si>
    <t>Only Main Offer is to be submitted. Main offer tenderers are to fully comply with the requirements in the General Notes and CPA Formulae Notes below.</t>
  </si>
  <si>
    <t>Category of Offer ( Main Offer Only):</t>
  </si>
  <si>
    <t>Main Offer Only</t>
  </si>
  <si>
    <t>This Total is to add up to 100% for each CPA formula submitted by tenderer</t>
  </si>
  <si>
    <t>Local</t>
  </si>
  <si>
    <t>CATEGORY OF OFFER (MAIN OFFER ONLY):</t>
  </si>
  <si>
    <t>Prices will be fixed for the first twelve (12) months after contract signing date and escalated on an annual basis based on the CPA formula agreed on with tenderer.</t>
  </si>
  <si>
    <t xml:space="preserve">The CPA escalation will be calculated as follows: latest index which is the latest available index at the end of each contractual year vs. the base index which is one month prior to tender closing date. </t>
  </si>
  <si>
    <t>Only The Main Offer shall be accepted. No alternative offers are accepted. There must be a separate Excel and PDF file for the main offer.</t>
  </si>
  <si>
    <r>
      <t xml:space="preserve">CPA Formulae Codes Column I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 - J )</t>
    </r>
    <r>
      <rPr>
        <sz val="12"/>
        <rFont val="Arial"/>
        <family val="2"/>
      </rPr>
      <t xml:space="preserve"> then  the tenderer must populate their respective CPA formula in  5.1.2 CPA Formulae Worksheet. Codes and descriptions must be selected by the tenderer and inserted into each row of activity. </t>
    </r>
  </si>
  <si>
    <t>Read these notes BEFORE you commence input  to this workbook. Changes may not be made to this workbook. No columns may be removed, edited, added or changed on this workbook.</t>
  </si>
  <si>
    <t>Estimated Quantities</t>
  </si>
  <si>
    <t>Total Tendered Value (ZAR)</t>
  </si>
  <si>
    <t>Tendered Rates (ZAR)</t>
  </si>
  <si>
    <t>RoE Currency 1,00 = ZAR</t>
  </si>
  <si>
    <t>Unit Price in Foreign Currency</t>
  </si>
  <si>
    <t>Total Foreign Price in Local Currency (ZAR)</t>
  </si>
  <si>
    <t>Foreign Currency</t>
  </si>
  <si>
    <t>Tendered Price Excld. Vat (ZAR)</t>
  </si>
  <si>
    <t xml:space="preserve">Vat </t>
  </si>
  <si>
    <t>Tendered Price Including Vat (ZAR)</t>
  </si>
  <si>
    <t>Local + Foreign</t>
  </si>
  <si>
    <t>USD</t>
  </si>
  <si>
    <t xml:space="preserve">The following URL (electronic route) is to be followed to access the relevant SARB rates on their web pages:
</t>
  </si>
  <si>
    <t>-  Select Research
-  Then select Rates
-  Click on "Select historical exchange rates and other interest rates"
-  Clicking on the exchange rate in the following page opens the daily rates per currency and SA Rand</t>
  </si>
  <si>
    <r>
      <rPr>
        <sz val="12"/>
        <rFont val="Arial"/>
        <family val="2"/>
      </rPr>
      <t>The format in which the exchange rate must be inserted in the table is:  1 (One) Foreign Currency = R Amount  (i.e. the Rand amount for one of each foreign currency applicable).  Exchange rates must be rounded to 4 decimals
NB :  Only the USD/ZAR, GBP/ZAR and EUR/ZAR are published in this way on the SARB web pages above.  The Rand rate with the other currencies must be inverted (1/Foreign Currency Rate) in order to list it in the required format in the table below</t>
    </r>
    <r>
      <rPr>
        <b/>
        <sz val="12"/>
        <rFont val="Arial"/>
        <family val="2"/>
      </rPr>
      <t xml:space="preserve">
</t>
    </r>
  </si>
  <si>
    <t xml:space="preserve">All information in the table below must conform with all other equivalent information in the offer. </t>
  </si>
  <si>
    <t>Payment in terms of Payment Method 2  is considered as a "foreign payment" although it will be effected in South African Rand. However, amounts for  "F.O.R. Price-Goods supplied from Imported Items", are NOT considered as "foreign payments"</t>
  </si>
  <si>
    <t>EXCHANGE RATES PUBLISHED BY SARB</t>
  </si>
  <si>
    <t>NB: Tenderers must submit proof of the SARB rate (s) of exchange used.</t>
  </si>
  <si>
    <t>Date for which the rates are published :</t>
  </si>
  <si>
    <t>No</t>
  </si>
  <si>
    <t>Currency Description</t>
  </si>
  <si>
    <t>Code</t>
  </si>
  <si>
    <t>Exchange Rate
Currency 1,00 = R Amount</t>
  </si>
  <si>
    <t>Payment Method 1a, 1b or 2</t>
  </si>
  <si>
    <t>South African Rand</t>
  </si>
  <si>
    <t>Australian Dollar</t>
  </si>
  <si>
    <t>AUD</t>
  </si>
  <si>
    <t>Canadian Dollar</t>
  </si>
  <si>
    <t>CAN</t>
  </si>
  <si>
    <t>Swiss Franc</t>
  </si>
  <si>
    <t>CHF</t>
  </si>
  <si>
    <t>Danish Krone</t>
  </si>
  <si>
    <t>DKK</t>
  </si>
  <si>
    <t>European Currency</t>
  </si>
  <si>
    <t>EUR</t>
  </si>
  <si>
    <t>British Pound</t>
  </si>
  <si>
    <t>GBP</t>
  </si>
  <si>
    <t>Hong Kong Dollar</t>
  </si>
  <si>
    <t>HKD</t>
  </si>
  <si>
    <t>Japanese Yen</t>
  </si>
  <si>
    <t>JPY</t>
  </si>
  <si>
    <t>Norwegian Krone</t>
  </si>
  <si>
    <t>NOK</t>
  </si>
  <si>
    <t>New Zealand Dollar</t>
  </si>
  <si>
    <t>NZD</t>
  </si>
  <si>
    <t>Swedish Krone</t>
  </si>
  <si>
    <t>SEK</t>
  </si>
  <si>
    <t>Singapore Dollar</t>
  </si>
  <si>
    <t>SGD</t>
  </si>
  <si>
    <t>United States Dollar</t>
  </si>
  <si>
    <t>Total Tendered Value</t>
  </si>
  <si>
    <t>Manual input required</t>
  </si>
  <si>
    <t>All prices in ZAR</t>
  </si>
  <si>
    <t>Section Description</t>
  </si>
  <si>
    <t>TOTAL PRICE EXCLUDING VAT</t>
  </si>
  <si>
    <t>SOUTH AFRICAN VAT - ON IMPORTED GOODS</t>
  </si>
  <si>
    <t>TOTAL PRICES INCLUDING VAT</t>
  </si>
  <si>
    <t>CPA Formula No.
(See Sheet 5.1.2)</t>
  </si>
  <si>
    <t>CPA Description
(See Sheet 5.1.2)</t>
  </si>
  <si>
    <t>Line No.</t>
  </si>
  <si>
    <t xml:space="preserve">Total Tendered Value </t>
  </si>
  <si>
    <t>Must agree with Price (Excl. VAT) on Tender Cover Page</t>
  </si>
  <si>
    <t>Must agree with Price (Incl. VAT) on Tender Cover Page</t>
  </si>
  <si>
    <t>Total Foreign Price in Foreign Currency</t>
  </si>
  <si>
    <t xml:space="preserve">If more than one payment method apply for a currency, the Tenderer must request an additional row be inserted in the table in order to split the values and identify the relevant method.   </t>
  </si>
  <si>
    <t>Total Foreign Currency</t>
  </si>
  <si>
    <t>Total Foreign Currency (ZAR)</t>
  </si>
  <si>
    <r>
      <t xml:space="preserve">The table below needs to be completed if the Employer will be exposed to any currency fluctuation as stipulated in Secondary Clause X3.  For conversion of the foreign portions to Rand, please use the </t>
    </r>
    <r>
      <rPr>
        <b/>
        <sz val="12"/>
        <color indexed="10"/>
        <rFont val="Arial"/>
        <family val="2"/>
      </rPr>
      <t>South African Reserve Bank's (SARB) exchange rate at 12:00 on the day of advertisement of the bid</t>
    </r>
    <r>
      <rPr>
        <sz val="12"/>
        <rFont val="Arial"/>
        <family val="2"/>
      </rPr>
      <t xml:space="preserve">.  This is in terms of the Preferential Procurement Policy Framework Act (PPPFA) with which the Employer has to comply.
NB: Tenderers must submit proof of the SARB rate(s) of exchange used  </t>
    </r>
  </si>
  <si>
    <t>Date to be inserted in the following format: Day, Month and Year.
Must be the SARB rate at 12:00 on day of advertisement of bid</t>
  </si>
  <si>
    <t>This is the cover sheet for Worksheets 5.1.0 to 5.1.4 and provides the total tendered price which is mandatory be completed.  It is also the source of the package name, tenderer name etc. for the other worksheets.  It will  form part of the tender or contract. Worksheets Tender Cover Sheet, 5.1.1 Pricing, 5.1.2 CPA Formulae, 5.1.3 Summary and 5.1.4 Exchange Rates are compulsory tender returnables as they are loaded onto the Eskom Tender Bulletin and they may not be changed or altered.</t>
  </si>
  <si>
    <t>Source</t>
  </si>
  <si>
    <t>Activity description</t>
  </si>
  <si>
    <t>Tenderer's description of Formula C</t>
  </si>
  <si>
    <t>Tenderer's description of Formula B</t>
  </si>
  <si>
    <t>Tenderer's description of Formula A</t>
  </si>
  <si>
    <r>
      <rPr>
        <b/>
        <sz val="12"/>
        <rFont val="Arial"/>
        <family val="2"/>
      </rPr>
      <t>CPA Formulae Codes</t>
    </r>
    <r>
      <rPr>
        <b/>
        <sz val="12"/>
        <color indexed="10"/>
        <rFont val="Arial"/>
        <family val="2"/>
      </rPr>
      <t xml:space="preserve"> Column N</t>
    </r>
    <r>
      <rPr>
        <b/>
        <sz val="12"/>
        <rFont val="Arial"/>
        <family val="2"/>
      </rPr>
      <t xml:space="preserve"> 5.1.1 Pricing is to be populated by the tenderer by selecting the respective drop down codes CPA formula as </t>
    </r>
    <r>
      <rPr>
        <sz val="12"/>
        <rFont val="Arial"/>
        <family val="2"/>
      </rPr>
      <t xml:space="preserve"> developed by Tenderer in </t>
    </r>
    <r>
      <rPr>
        <b/>
        <sz val="12"/>
        <rFont val="Arial"/>
        <family val="2"/>
      </rPr>
      <t>5.1.2 CPA formulae worksheet   (e.g. Formula A-J )</t>
    </r>
    <r>
      <rPr>
        <sz val="12"/>
        <rFont val="Arial"/>
        <family val="2"/>
      </rPr>
      <t xml:space="preserve"> then  the tenderer must populate their respective CPA formula in  5.1.2 CPA Formulae Worksheet. Codes and descriptions must be selected by the tenderer and inserted into each row of activity. </t>
    </r>
  </si>
  <si>
    <t>yy/mm/dd</t>
  </si>
  <si>
    <r>
      <rPr>
        <b/>
        <u/>
        <sz val="12"/>
        <rFont val="Arial"/>
        <family val="2"/>
      </rPr>
      <t xml:space="preserve">NB - Column F &amp; Column N in 5.1.1 Pricing is a </t>
    </r>
    <r>
      <rPr>
        <b/>
        <sz val="12"/>
        <rFont val="Arial"/>
        <family val="2"/>
      </rPr>
      <t xml:space="preserve"> drop down cell for tenderer to select the Currency and CPA formula chosen that they would have populated in 5.1.2 CPA Formulae and 5.1.4 Exchange Rates. It is the </t>
    </r>
    <r>
      <rPr>
        <b/>
        <u/>
        <sz val="14"/>
        <rFont val="Arial"/>
        <family val="2"/>
      </rPr>
      <t>Tenderer'</t>
    </r>
    <r>
      <rPr>
        <b/>
        <sz val="12"/>
        <rFont val="Arial"/>
        <family val="2"/>
      </rPr>
      <t>s responsibility to ensure that Column H correctly reflects the intention of the Tenderer.</t>
    </r>
  </si>
  <si>
    <t>Fixed</t>
  </si>
  <si>
    <r>
      <t>Prices are 100 % fixed and firm. CPA is not applicable</t>
    </r>
    <r>
      <rPr>
        <sz val="10"/>
        <color indexed="10"/>
        <rFont val="Arial"/>
        <family val="2"/>
      </rPr>
      <t xml:space="preserve">. </t>
    </r>
    <r>
      <rPr>
        <b/>
        <sz val="10"/>
        <color indexed="10"/>
        <rFont val="Arial"/>
        <family val="2"/>
      </rPr>
      <t/>
    </r>
  </si>
  <si>
    <t xml:space="preserve">Firm and Fixed </t>
  </si>
  <si>
    <t xml:space="preserve">5.1.3 Summary </t>
  </si>
  <si>
    <t>5.1.4 EXCHANGE RATES FOR MULTIPLE CURRENCIES</t>
  </si>
  <si>
    <t>The Employer deals only in the currencies listed below unless other currencies are specifically approved for this tender.  Kindly notify the Employer of any currency that the tenderer intends to use, but is not stipulated in the table, to consider sanctioning such currency.  Sufficient time must be allowed for the assessment and to respond to such request.  The onus is on the tenderer to submit a bid with approved currencies</t>
  </si>
  <si>
    <t xml:space="preserve">Main offer is = The pricing schedule may not be changed or altered. Tenderer(s) to populate all required information on the Tender cover sheet and also populate as stipulated in (5.1.1 Pricing, 5.1.2 CPA Formulae, 5.1.3 Summary (VATPortion) and 5.1.4 Exchange Rates. </t>
  </si>
  <si>
    <t>Currency Code (See Sheet 5.1.4 Rate of Exchange)</t>
  </si>
  <si>
    <t>Title/Definition : Linked to the index, e.g., Table C3, All hourly paid employees.  Must be completely defined</t>
  </si>
  <si>
    <t xml:space="preserve">The worksheet  CPA Formula in 5.1.2. has to be populated by the tenderer (columns B - J), unless the tenderer’s prices are fixed and firm for the duration of the contract. Each CPA formula must add up to a total of 100%.  All columns are to be populated. No inhouse CPA indices may be used. Tenderers are to provide all requested information.CPA Formulae should represent cost breakdown of the goods/commodities/components/items being sourced.
</t>
  </si>
  <si>
    <t>Unit of measure</t>
  </si>
  <si>
    <t>Table 1</t>
  </si>
  <si>
    <t>Table 1- A</t>
  </si>
  <si>
    <t>1)      </t>
  </si>
  <si>
    <t>2)      </t>
  </si>
  <si>
    <t>3)      </t>
  </si>
  <si>
    <t>4)      </t>
  </si>
  <si>
    <t>5)      </t>
  </si>
  <si>
    <t>6)      </t>
  </si>
  <si>
    <t>7)      </t>
  </si>
  <si>
    <t>Each</t>
  </si>
  <si>
    <t>www.resbank.co.za</t>
  </si>
  <si>
    <t>CHECK</t>
  </si>
  <si>
    <t>Table No.</t>
  </si>
  <si>
    <r>
      <t xml:space="preserve">This sheet must be completed by the Tenderer for the proposed contract price adjustment (CPA) formulae, (where applicable ) and will be carried forward to worksheet (5.1.1 Pricing). Details of the CPA Formulae to be determined in accordance with the CPA conditions with reference to the NOTES. </t>
    </r>
    <r>
      <rPr>
        <b/>
        <sz val="12"/>
        <rFont val="Arial"/>
        <family val="2"/>
      </rPr>
      <t xml:space="preserve">If the </t>
    </r>
    <r>
      <rPr>
        <b/>
        <sz val="12"/>
        <color indexed="10"/>
        <rFont val="Arial"/>
        <family val="2"/>
      </rPr>
      <t>CPA Formulae</t>
    </r>
    <r>
      <rPr>
        <b/>
        <sz val="12"/>
        <rFont val="Arial"/>
        <family val="2"/>
      </rPr>
      <t xml:space="preserve"> are </t>
    </r>
    <r>
      <rPr>
        <b/>
        <sz val="12"/>
        <color indexed="10"/>
        <rFont val="Arial"/>
        <family val="2"/>
      </rPr>
      <t>not inputted</t>
    </r>
    <r>
      <rPr>
        <b/>
        <sz val="12"/>
        <rFont val="Arial"/>
        <family val="2"/>
      </rPr>
      <t xml:space="preserve">, in worksheet 5.1.2 CPA formulae, the tendered prices will be </t>
    </r>
    <r>
      <rPr>
        <b/>
        <sz val="12"/>
        <color indexed="10"/>
        <rFont val="Arial"/>
        <family val="2"/>
      </rPr>
      <t>deemed "Fixed and Firm"</t>
    </r>
    <r>
      <rPr>
        <b/>
        <sz val="12"/>
        <rFont val="Arial"/>
        <family val="2"/>
      </rPr>
      <t>.</t>
    </r>
    <r>
      <rPr>
        <sz val="12"/>
        <rFont val="Arial"/>
        <family val="2"/>
      </rPr>
      <t xml:space="preserve"> </t>
    </r>
    <r>
      <rPr>
        <b/>
        <sz val="12"/>
        <rFont val="Arial"/>
        <family val="2"/>
      </rPr>
      <t xml:space="preserve">If the CPA formulae </t>
    </r>
    <r>
      <rPr>
        <b/>
        <sz val="12"/>
        <color indexed="10"/>
        <rFont val="Arial"/>
        <family val="2"/>
      </rPr>
      <t>is inputted</t>
    </r>
    <r>
      <rPr>
        <b/>
        <sz val="12"/>
        <rFont val="Arial"/>
        <family val="2"/>
      </rPr>
      <t xml:space="preserve"> in worksheet </t>
    </r>
    <r>
      <rPr>
        <b/>
        <sz val="12"/>
        <color indexed="10"/>
        <rFont val="Arial"/>
        <family val="2"/>
      </rPr>
      <t>(5.1.2 CPA Formulae</t>
    </r>
    <r>
      <rPr>
        <b/>
        <sz val="12"/>
        <rFont val="Arial"/>
        <family val="2"/>
      </rPr>
      <t xml:space="preserve">) but is </t>
    </r>
    <r>
      <rPr>
        <b/>
        <sz val="12"/>
        <color indexed="10"/>
        <rFont val="Arial"/>
        <family val="2"/>
      </rPr>
      <t>not reflected,</t>
    </r>
    <r>
      <rPr>
        <b/>
        <sz val="12"/>
        <rFont val="Arial"/>
        <family val="2"/>
      </rPr>
      <t xml:space="preserve"> using the drop downs, in worksheet (</t>
    </r>
    <r>
      <rPr>
        <b/>
        <sz val="12"/>
        <color indexed="10"/>
        <rFont val="Arial"/>
        <family val="2"/>
      </rPr>
      <t>5.1.1 Pricing)</t>
    </r>
    <r>
      <rPr>
        <b/>
        <sz val="12"/>
        <rFont val="Arial"/>
        <family val="2"/>
      </rPr>
      <t>, the tendered prices will be deemed "Fixed and Firm". Rate of exchange (ROE) cannot be accepted by Eskom to form part of any CPA formulae.</t>
    </r>
  </si>
  <si>
    <t>All worksheets in this Pricing Schedule are to be submitted. Tenderers are not allowed to ommit a worksheet. If specifically worksheets, 5.1.1 or 5.1.2 are ommited, it will be deemed that CPA  are not applicable to this tender. Rate of exchange (ROE) cannot be accepted by Eskom to form part of any CPA formulae.</t>
  </si>
  <si>
    <r>
      <t>This sheet provides an overview to the Tenderer of the content and role of the sheets making up the Price Schedule.  It will not form part of the tender or contract</t>
    </r>
    <r>
      <rPr>
        <sz val="12"/>
        <color rgb="FFFF0000"/>
        <rFont val="Arial"/>
        <family val="2"/>
      </rPr>
      <t>.The tender will be awarded to a maximum of two tenderers for this price list and will be split amongst those tenderers.</t>
    </r>
    <r>
      <rPr>
        <sz val="12"/>
        <rFont val="Arial"/>
        <family val="2"/>
      </rPr>
      <t>This contract is an "as and when" required contract. The units herein are estimates only and are non-committal.</t>
    </r>
  </si>
  <si>
    <r>
      <t xml:space="preserve">This is the main data entry sheet for the Tenderer to complete. The </t>
    </r>
    <r>
      <rPr>
        <i/>
        <sz val="14"/>
        <rFont val="Arial"/>
        <family val="2"/>
      </rPr>
      <t>Tenderer</t>
    </r>
    <r>
      <rPr>
        <sz val="12"/>
        <rFont val="Arial"/>
        <family val="2"/>
      </rPr>
      <t xml:space="preserve"> takes responsibility for ensuring correct inputs. Tenderers are to populate their pricing information as stipulated in the pricing schedule. The pricing schedule may not be changed or altered. Tenderer(s) to populate all required information on the Tender cover sheet as stipulated in  (5.1.1 Pricing ), (5.1.4 Exchange rates) and  (5.1.2 CPA Formulae). </t>
    </r>
  </si>
  <si>
    <r>
      <t xml:space="preserve">This is the main data entry sheet for the Tenderer to complete. The </t>
    </r>
    <r>
      <rPr>
        <i/>
        <sz val="14"/>
        <rFont val="Arial"/>
        <family val="2"/>
      </rPr>
      <t>Tenderer</t>
    </r>
    <r>
      <rPr>
        <sz val="12"/>
        <rFont val="Arial"/>
        <family val="2"/>
      </rPr>
      <t xml:space="preserve"> takes responsibility for ensuring correct inputs. Tenderers are to populate their pricing information as stipulated in the pricing schedule. The pricing schedule may not be changed or altered. Tenderer(s) to populate all required information on the Tender cover sheet and also populate  as stipulated in  (5.1.1 Pricing )  (5.1.2 CPA Formulae) and (5.1.4 Exchange rates). CPA Formulae should represent cost breakdown of the goods/commodities/components/items being sourced.</t>
    </r>
  </si>
  <si>
    <t>Emergency Satellite Solution</t>
  </si>
  <si>
    <t>Emergency Satellite Solution Hardware</t>
  </si>
  <si>
    <t>Mobile Phones</t>
  </si>
  <si>
    <t>Extreme docking station</t>
  </si>
  <si>
    <t>External Antena</t>
  </si>
  <si>
    <t>Cabling</t>
  </si>
  <si>
    <t>Installation</t>
  </si>
  <si>
    <t>SIMS</t>
  </si>
  <si>
    <t>Airtime Voucher 300 minutes</t>
  </si>
  <si>
    <t>Supply and Installation of Satallite equipment for a period of three (3) years</t>
  </si>
  <si>
    <r>
      <t>The Price Schedule provides the basis of valuation, price adjustment (CPA) formulae and information for general contract progress monitoring. This contract is an "as and when" required contract</t>
    </r>
    <r>
      <rPr>
        <sz val="12"/>
        <color rgb="FFFF0000"/>
        <rFont val="Arial"/>
        <family val="2"/>
      </rPr>
      <t>.</t>
    </r>
    <r>
      <rPr>
        <sz val="12"/>
        <rFont val="Arial"/>
        <family val="2"/>
      </rPr>
      <t>The units herein are estimates only and are non-committal.  No alternative offers are accepted.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</si>
</sst>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2">
    <numFmt numFmtId="43" formatCode="_-* #,##0.00_-;\-* #,##0.00_-;_-* &quot;-&quot;??_-;_-@_-"/>
    <numFmt numFmtId="164" formatCode="_ &quot;R&quot;\ * #,##0.00_ ;_ &quot;R&quot;\ * \-#,##0.00_ ;_ &quot;R&quot;\ * &quot;-&quot;??_ ;_ @_ "/>
    <numFmt numFmtId="165" formatCode="_ * #,##0.00_ ;_ * \-#,##0.00_ ;_ * &quot;-&quot;??_ ;_ @_ "/>
    <numFmt numFmtId="166" formatCode="_(* #,##0.00_);_(* \(#,##0.00\);_(* &quot;-&quot;??_);_(@_)"/>
    <numFmt numFmtId="167" formatCode="&quot;R&quot;\ #,##0.000000"/>
    <numFmt numFmtId="168" formatCode="mmm\-yyyy"/>
    <numFmt numFmtId="169" formatCode="#,##0.000"/>
    <numFmt numFmtId="170" formatCode="###\ ###\ ##0\ \ &quot;RAND&quot;;\-###\ ###\ ##0\ &quot;RAND&quot;"/>
    <numFmt numFmtId="171" formatCode="_(* #,##0.0000_);_(* \(#,##0.0000\);_(* &quot;-&quot;??_);_(@_)"/>
    <numFmt numFmtId="172" formatCode="[$-409]mmm\-yy;@"/>
    <numFmt numFmtId="173" formatCode="0."/>
    <numFmt numFmtId="174" formatCode="0.000_)"/>
    <numFmt numFmtId="175" formatCode="_(&quot;$&quot;* #,##0.00_);_(&quot;$&quot;* \(#,##0.00\);_(&quot;$&quot;* &quot;-&quot;??_);_(@_)"/>
    <numFmt numFmtId="176" formatCode="[$R-436]\ #,##0.00"/>
    <numFmt numFmtId="177" formatCode="_ &quot;R&quot;* #,##0.00_ ;_ &quot;R&quot;* \-#,##0.00_ ;_ &quot;R&quot;* &quot;-&quot;??_ ;_ @_ "/>
    <numFmt numFmtId="178" formatCode="_ * #,##0.00_)_£_ ;_ * \(#,##0.00\)_£_ ;_ * &quot;-&quot;??_)_£_ ;_ @_ "/>
    <numFmt numFmtId="179" formatCode="#,##0.0_);\(#,##0.0\)"/>
    <numFmt numFmtId="180" formatCode="0.00_)"/>
    <numFmt numFmtId="181" formatCode="&quot;See Note &quot;\ #"/>
    <numFmt numFmtId="182" formatCode="\$\ #,##0"/>
    <numFmt numFmtId="183" formatCode="&quot;R&quot;\ #,##0.00"/>
    <numFmt numFmtId="184" formatCode="dd\-mmmm\-yyyy"/>
  </numFmts>
  <fonts count="98" x14ac:knownFonts="1">
    <font>
      <sz val="10"/>
      <name val="Arial"/>
    </font>
    <font>
      <sz val="11"/>
      <color indexed="8"/>
      <name val="Calibri"/>
      <family val="2"/>
    </font>
    <font>
      <sz val="10"/>
      <name val="Arial"/>
      <family val="2"/>
    </font>
    <font>
      <sz val="8"/>
      <name val="Arial"/>
      <family val="2"/>
    </font>
    <font>
      <sz val="9"/>
      <name val="Arial"/>
      <family val="2"/>
    </font>
    <font>
      <sz val="10"/>
      <name val="Arial"/>
      <family val="2"/>
    </font>
    <font>
      <b/>
      <sz val="9"/>
      <name val="Arial"/>
      <family val="2"/>
    </font>
    <font>
      <b/>
      <sz val="10"/>
      <name val="Arial"/>
      <family val="2"/>
    </font>
    <font>
      <b/>
      <sz val="11"/>
      <name val="Arial"/>
      <family val="2"/>
    </font>
    <font>
      <b/>
      <sz val="10"/>
      <name val="Arial"/>
      <family val="2"/>
    </font>
    <font>
      <sz val="12"/>
      <name val="Times New Roman"/>
      <family val="1"/>
    </font>
    <font>
      <sz val="10"/>
      <name val="Arial"/>
      <family val="2"/>
    </font>
    <font>
      <b/>
      <sz val="14"/>
      <name val="Arial"/>
      <family val="2"/>
    </font>
    <font>
      <sz val="11"/>
      <name val="Arial"/>
      <family val="2"/>
    </font>
    <font>
      <b/>
      <sz val="12"/>
      <name val="Arial"/>
      <family val="2"/>
    </font>
    <font>
      <sz val="12"/>
      <name val="Arial"/>
      <family val="2"/>
    </font>
    <font>
      <sz val="26"/>
      <name val="Arial"/>
      <family val="2"/>
    </font>
    <font>
      <b/>
      <sz val="20"/>
      <name val="Arial"/>
      <family val="2"/>
    </font>
    <font>
      <b/>
      <u/>
      <sz val="16"/>
      <name val="Arial"/>
      <family val="2"/>
    </font>
    <font>
      <sz val="9"/>
      <color indexed="10"/>
      <name val="Arial"/>
      <family val="2"/>
    </font>
    <font>
      <sz val="10"/>
      <color indexed="10"/>
      <name val="Arial"/>
      <family val="2"/>
    </font>
    <font>
      <b/>
      <sz val="10"/>
      <color indexed="10"/>
      <name val="Arial"/>
      <family val="2"/>
    </font>
    <font>
      <b/>
      <sz val="10"/>
      <color indexed="17"/>
      <name val="Arial"/>
      <family val="2"/>
    </font>
    <font>
      <sz val="10"/>
      <color indexed="17"/>
      <name val="Arial"/>
      <family val="2"/>
    </font>
    <font>
      <sz val="12"/>
      <color indexed="10"/>
      <name val="Arial"/>
      <family val="2"/>
    </font>
    <font>
      <sz val="12"/>
      <color indexed="17"/>
      <name val="Arial"/>
      <family val="2"/>
    </font>
    <font>
      <sz val="12"/>
      <color indexed="12"/>
      <name val="Arial"/>
      <family val="2"/>
    </font>
    <font>
      <b/>
      <sz val="14"/>
      <color indexed="10"/>
      <name val="Arial"/>
      <family val="2"/>
    </font>
    <font>
      <b/>
      <u/>
      <sz val="14"/>
      <color indexed="10"/>
      <name val="Arial"/>
      <family val="2"/>
    </font>
    <font>
      <b/>
      <u/>
      <sz val="10"/>
      <name val="Times New Roman"/>
      <family val="1"/>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6"/>
      <name val="Arial"/>
      <family val="2"/>
    </font>
    <font>
      <b/>
      <sz val="12"/>
      <color indexed="10"/>
      <name val="Arial"/>
      <family val="2"/>
    </font>
    <font>
      <sz val="9"/>
      <color indexed="10"/>
      <name val="Arial"/>
      <family val="2"/>
    </font>
    <font>
      <sz val="10"/>
      <color indexed="10"/>
      <name val="Arial"/>
      <family val="2"/>
    </font>
    <font>
      <i/>
      <sz val="14"/>
      <name val="Arial"/>
      <family val="2"/>
    </font>
    <font>
      <b/>
      <sz val="10"/>
      <name val="Arial"/>
      <family val="2"/>
    </font>
    <font>
      <sz val="10"/>
      <name val="MS Sans Serif"/>
      <family val="2"/>
    </font>
    <font>
      <sz val="9"/>
      <name val="MS Sans Serif"/>
      <family val="2"/>
    </font>
    <font>
      <b/>
      <u/>
      <sz val="10"/>
      <name val="Arial"/>
      <family val="2"/>
    </font>
    <font>
      <sz val="14"/>
      <name val="Arial"/>
      <family val="2"/>
    </font>
    <font>
      <sz val="10"/>
      <color indexed="8"/>
      <name val="Arial"/>
      <family val="2"/>
    </font>
    <font>
      <sz val="10"/>
      <name val="Times New Roman"/>
      <family val="1"/>
    </font>
    <font>
      <b/>
      <sz val="10"/>
      <name val="Times New Roman"/>
      <family val="1"/>
    </font>
    <font>
      <b/>
      <sz val="8"/>
      <name val="Times New Roman"/>
      <family val="1"/>
    </font>
    <font>
      <sz val="8"/>
      <name val="Times New Roman"/>
      <family val="1"/>
    </font>
    <font>
      <sz val="11"/>
      <name val="Tms Rmn"/>
    </font>
    <font>
      <sz val="18"/>
      <name val="Arial"/>
      <family val="2"/>
    </font>
    <font>
      <i/>
      <sz val="12"/>
      <name val="Arial"/>
      <family val="2"/>
    </font>
    <font>
      <b/>
      <sz val="18"/>
      <name val="Arial"/>
      <family val="2"/>
    </font>
    <font>
      <sz val="12"/>
      <name val="Helv"/>
    </font>
    <font>
      <b/>
      <i/>
      <sz val="16"/>
      <name val="Helv"/>
    </font>
    <font>
      <sz val="8"/>
      <color indexed="10"/>
      <name val="Arial Narrow"/>
      <family val="2"/>
    </font>
    <font>
      <sz val="9.75"/>
      <name val="Arial"/>
      <family val="2"/>
    </font>
    <font>
      <b/>
      <sz val="9.75"/>
      <name val="Arial"/>
      <family val="2"/>
    </font>
    <font>
      <sz val="8"/>
      <name val="Helv"/>
    </font>
    <font>
      <i/>
      <sz val="10"/>
      <name val="Times New Roman"/>
      <family val="1"/>
    </font>
    <font>
      <u/>
      <sz val="10"/>
      <name val="Arial"/>
      <family val="2"/>
    </font>
    <font>
      <sz val="10"/>
      <name val="Arial"/>
      <family val="2"/>
    </font>
    <font>
      <sz val="16"/>
      <name val="Arial"/>
      <family val="2"/>
    </font>
    <font>
      <b/>
      <u/>
      <sz val="14"/>
      <color indexed="10"/>
      <name val="Arial"/>
      <family val="2"/>
    </font>
    <font>
      <sz val="10"/>
      <color indexed="10"/>
      <name val="Arial"/>
      <family val="2"/>
    </font>
    <font>
      <b/>
      <sz val="10"/>
      <color indexed="8"/>
      <name val="Arial"/>
      <family val="2"/>
    </font>
    <font>
      <b/>
      <sz val="14"/>
      <color indexed="10"/>
      <name val="Arial"/>
      <family val="2"/>
    </font>
    <font>
      <b/>
      <sz val="12"/>
      <color indexed="10"/>
      <name val="Arial"/>
      <family val="2"/>
    </font>
    <font>
      <b/>
      <sz val="12"/>
      <color indexed="60"/>
      <name val="Arial"/>
      <family val="2"/>
    </font>
    <font>
      <b/>
      <sz val="10"/>
      <color indexed="10"/>
      <name val="Arial"/>
      <family val="2"/>
    </font>
    <font>
      <b/>
      <sz val="14"/>
      <color indexed="8"/>
      <name val="Arial"/>
      <family val="2"/>
    </font>
    <font>
      <u/>
      <sz val="12"/>
      <color indexed="12"/>
      <name val="Arial"/>
      <family val="2"/>
    </font>
    <font>
      <b/>
      <u/>
      <sz val="12"/>
      <name val="Arial"/>
      <family val="2"/>
    </font>
    <font>
      <b/>
      <u/>
      <sz val="14"/>
      <name val="Arial"/>
      <family val="2"/>
    </font>
    <font>
      <u/>
      <sz val="10"/>
      <color theme="10"/>
      <name val="Arial"/>
      <family val="2"/>
    </font>
    <font>
      <u/>
      <sz val="9"/>
      <color theme="10"/>
      <name val="Arial"/>
      <family val="2"/>
    </font>
    <font>
      <sz val="11"/>
      <color theme="1"/>
      <name val="Calibri"/>
      <family val="2"/>
      <scheme val="minor"/>
    </font>
    <font>
      <sz val="11"/>
      <color theme="1"/>
      <name val="Arial"/>
      <family val="2"/>
    </font>
    <font>
      <b/>
      <sz val="16"/>
      <color indexed="10"/>
      <name val="Arial"/>
      <family val="2"/>
    </font>
    <font>
      <sz val="16"/>
      <color indexed="10"/>
      <name val="Arial"/>
      <family val="2"/>
    </font>
    <font>
      <sz val="10"/>
      <color theme="1"/>
      <name val="Arial"/>
      <family val="2"/>
    </font>
    <font>
      <b/>
      <sz val="10"/>
      <color indexed="9"/>
      <name val="Arial"/>
      <family val="2"/>
    </font>
    <font>
      <b/>
      <sz val="10"/>
      <color rgb="FFFF0000"/>
      <name val="Arial"/>
      <family val="2"/>
    </font>
    <font>
      <sz val="12"/>
      <color rgb="FFFF0000"/>
      <name val="Arial"/>
      <family val="2"/>
    </font>
    <font>
      <b/>
      <sz val="10"/>
      <color theme="1"/>
      <name val="Arial"/>
      <family val="2"/>
    </font>
  </fonts>
  <fills count="3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9"/>
        <bgColor indexed="9"/>
      </patternFill>
    </fill>
    <fill>
      <patternFill patternType="solid">
        <fgColor indexed="15"/>
      </patternFill>
    </fill>
    <fill>
      <patternFill patternType="solid">
        <fgColor indexed="43"/>
      </patternFill>
    </fill>
    <fill>
      <patternFill patternType="solid">
        <fgColor indexed="26"/>
      </patternFill>
    </fill>
    <fill>
      <patternFill patternType="solid">
        <fgColor indexed="42"/>
        <bgColor indexed="64"/>
      </patternFill>
    </fill>
    <fill>
      <patternFill patternType="solid">
        <fgColor indexed="55"/>
        <bgColor indexed="64"/>
      </patternFill>
    </fill>
    <fill>
      <patternFill patternType="solid">
        <fgColor indexed="50"/>
        <bgColor indexed="64"/>
      </patternFill>
    </fill>
    <fill>
      <patternFill patternType="solid">
        <fgColor indexed="22"/>
        <bgColor indexed="64"/>
      </patternFill>
    </fill>
    <fill>
      <patternFill patternType="solid">
        <fgColor indexed="9"/>
        <bgColor indexed="64"/>
      </patternFill>
    </fill>
    <fill>
      <patternFill patternType="solid">
        <fgColor indexed="8"/>
        <bgColor indexed="64"/>
      </patternFill>
    </fill>
    <fill>
      <patternFill patternType="solid">
        <fgColor indexed="51"/>
        <bgColor indexed="64"/>
      </patternFill>
    </fill>
    <fill>
      <patternFill patternType="solid">
        <fgColor indexed="10"/>
        <bgColor indexed="64"/>
      </patternFill>
    </fill>
    <fill>
      <patternFill patternType="solid">
        <fgColor indexed="56"/>
        <bgColor indexed="64"/>
      </patternFill>
    </fill>
    <fill>
      <patternFill patternType="solid">
        <fgColor theme="0" tint="-0.14999847407452621"/>
        <bgColor indexed="64"/>
      </patternFill>
    </fill>
    <fill>
      <patternFill patternType="solid">
        <fgColor rgb="FFFFFF00"/>
        <bgColor indexed="64"/>
      </patternFill>
    </fill>
  </fills>
  <borders count="7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uble">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medium">
        <color indexed="64"/>
      </right>
      <top style="dashed">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diagonal/>
    </border>
  </borders>
  <cellStyleXfs count="309">
    <xf numFmtId="0" fontId="0" fillId="0" borderId="0"/>
    <xf numFmtId="0" fontId="2" fillId="0" borderId="0"/>
    <xf numFmtId="0" fontId="15" fillId="0" borderId="0"/>
    <xf numFmtId="0" fontId="57" fillId="0" borderId="0">
      <alignment vertical="top"/>
    </xf>
    <xf numFmtId="0" fontId="58" fillId="0" borderId="0">
      <alignment horizontal="left" vertical="top" wrapText="1"/>
    </xf>
    <xf numFmtId="0" fontId="10" fillId="0" borderId="0"/>
    <xf numFmtId="0" fontId="59" fillId="0" borderId="0">
      <alignment horizontal="left" vertical="top" wrapText="1"/>
    </xf>
    <xf numFmtId="0" fontId="57" fillId="0" borderId="0">
      <alignment vertical="top"/>
    </xf>
    <xf numFmtId="0" fontId="57" fillId="0" borderId="0">
      <alignment vertical="top"/>
    </xf>
    <xf numFmtId="0" fontId="60" fillId="0" borderId="0">
      <alignment horizontal="left" vertical="top" wrapText="1"/>
    </xf>
    <xf numFmtId="0" fontId="30" fillId="2" borderId="0" applyNumberFormat="0" applyBorder="0" applyAlignment="0" applyProtection="0"/>
    <xf numFmtId="0" fontId="30" fillId="2" borderId="0" applyNumberFormat="0" applyBorder="0" applyAlignment="0" applyProtection="0"/>
    <xf numFmtId="0" fontId="1" fillId="2" borderId="0" applyNumberFormat="0" applyBorder="0" applyAlignment="0" applyProtection="0"/>
    <xf numFmtId="0" fontId="1" fillId="2"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1" fillId="3" borderId="0" applyNumberFormat="0" applyBorder="0" applyAlignment="0" applyProtection="0"/>
    <xf numFmtId="0" fontId="1" fillId="3" borderId="0" applyNumberFormat="0" applyBorder="0" applyAlignment="0" applyProtection="0"/>
    <xf numFmtId="0" fontId="30" fillId="4" borderId="0" applyNumberFormat="0" applyBorder="0" applyAlignment="0" applyProtection="0"/>
    <xf numFmtId="0" fontId="30" fillId="4" borderId="0" applyNumberFormat="0" applyBorder="0" applyAlignment="0" applyProtection="0"/>
    <xf numFmtId="0" fontId="1" fillId="4" borderId="0" applyNumberFormat="0" applyBorder="0" applyAlignment="0" applyProtection="0"/>
    <xf numFmtId="0" fontId="1" fillId="4" borderId="0" applyNumberFormat="0" applyBorder="0" applyAlignment="0" applyProtection="0"/>
    <xf numFmtId="0" fontId="30" fillId="5" borderId="0" applyNumberFormat="0" applyBorder="0" applyAlignment="0" applyProtection="0"/>
    <xf numFmtId="0" fontId="30"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30" fillId="6" borderId="0" applyNumberFormat="0" applyBorder="0" applyAlignment="0" applyProtection="0"/>
    <xf numFmtId="0" fontId="30" fillId="6" borderId="0" applyNumberFormat="0" applyBorder="0" applyAlignment="0" applyProtection="0"/>
    <xf numFmtId="0" fontId="1" fillId="6" borderId="0" applyNumberFormat="0" applyBorder="0" applyAlignment="0" applyProtection="0"/>
    <xf numFmtId="0" fontId="1" fillId="6" borderId="0" applyNumberFormat="0" applyBorder="0" applyAlignment="0" applyProtection="0"/>
    <xf numFmtId="0" fontId="30" fillId="7" borderId="0" applyNumberFormat="0" applyBorder="0" applyAlignment="0" applyProtection="0"/>
    <xf numFmtId="0" fontId="30" fillId="7" borderId="0" applyNumberFormat="0" applyBorder="0" applyAlignment="0" applyProtection="0"/>
    <xf numFmtId="0" fontId="1" fillId="7" borderId="0" applyNumberFormat="0" applyBorder="0" applyAlignment="0" applyProtection="0"/>
    <xf numFmtId="0" fontId="1" fillId="7"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30" fillId="9" borderId="0" applyNumberFormat="0" applyBorder="0" applyAlignment="0" applyProtection="0"/>
    <xf numFmtId="0" fontId="30" fillId="9" borderId="0" applyNumberFormat="0" applyBorder="0" applyAlignment="0" applyProtection="0"/>
    <xf numFmtId="0" fontId="1" fillId="9" borderId="0" applyNumberFormat="0" applyBorder="0" applyAlignment="0" applyProtection="0"/>
    <xf numFmtId="0" fontId="1" fillId="9" borderId="0" applyNumberFormat="0" applyBorder="0" applyAlignment="0" applyProtection="0"/>
    <xf numFmtId="0" fontId="30" fillId="10" borderId="0" applyNumberFormat="0" applyBorder="0" applyAlignment="0" applyProtection="0"/>
    <xf numFmtId="0" fontId="30" fillId="10" borderId="0" applyNumberFormat="0" applyBorder="0" applyAlignment="0" applyProtection="0"/>
    <xf numFmtId="0" fontId="1" fillId="10" borderId="0" applyNumberFormat="0" applyBorder="0" applyAlignment="0" applyProtection="0"/>
    <xf numFmtId="0" fontId="1" fillId="10" borderId="0" applyNumberFormat="0" applyBorder="0" applyAlignment="0" applyProtection="0"/>
    <xf numFmtId="0" fontId="30" fillId="5" borderId="0" applyNumberFormat="0" applyBorder="0" applyAlignment="0" applyProtection="0"/>
    <xf numFmtId="0" fontId="30" fillId="5" borderId="0" applyNumberFormat="0" applyBorder="0" applyAlignment="0" applyProtection="0"/>
    <xf numFmtId="0" fontId="1" fillId="5" borderId="0" applyNumberFormat="0" applyBorder="0" applyAlignment="0" applyProtection="0"/>
    <xf numFmtId="0" fontId="1" fillId="5" borderId="0" applyNumberFormat="0" applyBorder="0" applyAlignment="0" applyProtection="0"/>
    <xf numFmtId="0" fontId="30" fillId="8" borderId="0" applyNumberFormat="0" applyBorder="0" applyAlignment="0" applyProtection="0"/>
    <xf numFmtId="0" fontId="30" fillId="8" borderId="0" applyNumberFormat="0" applyBorder="0" applyAlignment="0" applyProtection="0"/>
    <xf numFmtId="0" fontId="1" fillId="8" borderId="0" applyNumberFormat="0" applyBorder="0" applyAlignment="0" applyProtection="0"/>
    <xf numFmtId="0" fontId="1" fillId="8" borderId="0" applyNumberFormat="0" applyBorder="0" applyAlignment="0" applyProtection="0"/>
    <xf numFmtId="0" fontId="30" fillId="11" borderId="0" applyNumberFormat="0" applyBorder="0" applyAlignment="0" applyProtection="0"/>
    <xf numFmtId="0" fontId="30"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31" fillId="12" borderId="0" applyNumberFormat="0" applyBorder="0" applyAlignment="0" applyProtection="0"/>
    <xf numFmtId="0" fontId="31" fillId="12" borderId="0" applyNumberFormat="0" applyBorder="0" applyAlignment="0" applyProtection="0"/>
    <xf numFmtId="0" fontId="31" fillId="9"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10" borderId="0" applyNumberFormat="0" applyBorder="0" applyAlignment="0" applyProtection="0"/>
    <xf numFmtId="0" fontId="31" fillId="13"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1" fillId="15" borderId="0" applyNumberFormat="0" applyBorder="0" applyAlignment="0" applyProtection="0"/>
    <xf numFmtId="0" fontId="31" fillId="15" borderId="0" applyNumberFormat="0" applyBorder="0" applyAlignment="0" applyProtection="0"/>
    <xf numFmtId="0" fontId="31" fillId="16" borderId="0" applyNumberFormat="0" applyBorder="0" applyAlignment="0" applyProtection="0"/>
    <xf numFmtId="0" fontId="31" fillId="16" borderId="0" applyNumberFormat="0" applyBorder="0" applyAlignment="0" applyProtection="0"/>
    <xf numFmtId="0" fontId="31" fillId="17" borderId="0" applyNumberFormat="0" applyBorder="0" applyAlignment="0" applyProtection="0"/>
    <xf numFmtId="0" fontId="31" fillId="17" borderId="0" applyNumberFormat="0" applyBorder="0" applyAlignment="0" applyProtection="0"/>
    <xf numFmtId="0" fontId="31" fillId="18" borderId="0" applyNumberFormat="0" applyBorder="0" applyAlignment="0" applyProtection="0"/>
    <xf numFmtId="0" fontId="31" fillId="18" borderId="0" applyNumberFormat="0" applyBorder="0" applyAlignment="0" applyProtection="0"/>
    <xf numFmtId="0" fontId="31" fillId="13" borderId="0" applyNumberFormat="0" applyBorder="0" applyAlignment="0" applyProtection="0"/>
    <xf numFmtId="0" fontId="31" fillId="13" borderId="0" applyNumberFormat="0" applyBorder="0" applyAlignment="0" applyProtection="0"/>
    <xf numFmtId="0" fontId="31" fillId="14" borderId="0" applyNumberFormat="0" applyBorder="0" applyAlignment="0" applyProtection="0"/>
    <xf numFmtId="0" fontId="31" fillId="14" borderId="0" applyNumberFormat="0" applyBorder="0" applyAlignment="0" applyProtection="0"/>
    <xf numFmtId="0" fontId="31" fillId="19" borderId="0" applyNumberFormat="0" applyBorder="0" applyAlignment="0" applyProtection="0"/>
    <xf numFmtId="0" fontId="31" fillId="19" borderId="0" applyNumberFormat="0" applyBorder="0" applyAlignment="0" applyProtection="0"/>
    <xf numFmtId="0" fontId="61" fillId="0" borderId="0">
      <alignment horizontal="center" wrapText="1"/>
      <protection locked="0"/>
    </xf>
    <xf numFmtId="0" fontId="32" fillId="3" borderId="0" applyNumberFormat="0" applyBorder="0" applyAlignment="0" applyProtection="0"/>
    <xf numFmtId="0" fontId="32" fillId="3" borderId="0" applyNumberFormat="0" applyBorder="0" applyAlignment="0" applyProtection="0"/>
    <xf numFmtId="0" fontId="33" fillId="20" borderId="1" applyNumberFormat="0" applyAlignment="0" applyProtection="0"/>
    <xf numFmtId="0" fontId="33" fillId="20" borderId="1" applyNumberFormat="0" applyAlignment="0" applyProtection="0"/>
    <xf numFmtId="0" fontId="33" fillId="20" borderId="1" applyNumberFormat="0" applyAlignment="0" applyProtection="0"/>
    <xf numFmtId="0" fontId="33" fillId="20" borderId="1" applyNumberFormat="0" applyAlignment="0" applyProtection="0"/>
    <xf numFmtId="0" fontId="34" fillId="21" borderId="2" applyNumberFormat="0" applyAlignment="0" applyProtection="0"/>
    <xf numFmtId="0" fontId="34" fillId="21" borderId="2" applyNumberFormat="0" applyAlignment="0" applyProtection="0"/>
    <xf numFmtId="166" fontId="2" fillId="0" borderId="0" applyFont="0" applyFill="0" applyBorder="0" applyAlignment="0" applyProtection="0"/>
    <xf numFmtId="174" fontId="62" fillId="0" borderId="0"/>
    <xf numFmtId="174" fontId="62" fillId="0" borderId="0"/>
    <xf numFmtId="174" fontId="62" fillId="0" borderId="0"/>
    <xf numFmtId="174" fontId="62" fillId="0" borderId="0"/>
    <xf numFmtId="174" fontId="62" fillId="0" borderId="0"/>
    <xf numFmtId="174" fontId="62" fillId="0" borderId="0"/>
    <xf numFmtId="174" fontId="62" fillId="0" borderId="0"/>
    <xf numFmtId="174" fontId="62" fillId="0" borderId="0"/>
    <xf numFmtId="165"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166" fontId="2" fillId="0" borderId="0" applyFont="0" applyFill="0" applyBorder="0" applyAlignment="0" applyProtection="0"/>
    <xf numFmtId="3"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5" fontId="2" fillId="0" borderId="0" applyFont="0" applyFill="0" applyBorder="0" applyAlignment="0" applyProtection="0"/>
    <xf numFmtId="176" fontId="15" fillId="22" borderId="0" applyFont="0" applyFill="0" applyBorder="0" applyAlignment="0" applyProtection="0"/>
    <xf numFmtId="177" fontId="2" fillId="0" borderId="0" applyFont="0" applyFill="0" applyBorder="0" applyAlignment="0" applyProtection="0"/>
    <xf numFmtId="177" fontId="2" fillId="0" borderId="0" applyFont="0" applyFill="0" applyBorder="0" applyAlignment="0" applyProtection="0"/>
    <xf numFmtId="164" fontId="30" fillId="0" borderId="0" applyFont="0" applyFill="0" applyBorder="0" applyAlignment="0" applyProtection="0"/>
    <xf numFmtId="164" fontId="1" fillId="0" borderId="0" applyFont="0" applyFill="0" applyBorder="0" applyAlignment="0" applyProtection="0"/>
    <xf numFmtId="178" fontId="2" fillId="0" borderId="0" applyFont="0" applyFill="0" applyBorder="0" applyAlignment="0" applyProtection="0"/>
    <xf numFmtId="0" fontId="15" fillId="22" borderId="0" applyFont="0" applyFill="0" applyBorder="0" applyAlignment="0" applyProtection="0"/>
    <xf numFmtId="0" fontId="35" fillId="0" borderId="0" applyNumberFormat="0" applyFill="0" applyBorder="0" applyAlignment="0" applyProtection="0"/>
    <xf numFmtId="0" fontId="35" fillId="0" borderId="0" applyNumberFormat="0" applyFill="0" applyBorder="0" applyAlignment="0" applyProtection="0"/>
    <xf numFmtId="0" fontId="63" fillId="22" borderId="0" applyFont="0" applyFill="0" applyBorder="0" applyAlignment="0" applyProtection="0"/>
    <xf numFmtId="0" fontId="3" fillId="22" borderId="0" applyFont="0" applyFill="0" applyBorder="0" applyAlignment="0" applyProtection="0"/>
    <xf numFmtId="0" fontId="64" fillId="22" borderId="0" applyFont="0" applyFill="0" applyBorder="0" applyAlignment="0" applyProtection="0"/>
    <xf numFmtId="0" fontId="15" fillId="22" borderId="0" applyFont="0" applyFill="0" applyBorder="0" applyAlignment="0" applyProtection="0"/>
    <xf numFmtId="0" fontId="63" fillId="22" borderId="0" applyFont="0" applyFill="0" applyBorder="0" applyAlignment="0" applyProtection="0"/>
    <xf numFmtId="0" fontId="3" fillId="22" borderId="0" applyFont="0" applyFill="0" applyBorder="0" applyAlignment="0" applyProtection="0"/>
    <xf numFmtId="0" fontId="64" fillId="22" borderId="0" applyFont="0" applyFill="0" applyBorder="0" applyAlignment="0" applyProtection="0"/>
    <xf numFmtId="2" fontId="15" fillId="22" borderId="0" applyFont="0" applyFill="0" applyBorder="0" applyAlignment="0" applyProtection="0"/>
    <xf numFmtId="0" fontId="60" fillId="0" borderId="0"/>
    <xf numFmtId="0" fontId="36" fillId="4" borderId="0" applyNumberFormat="0" applyBorder="0" applyAlignment="0" applyProtection="0"/>
    <xf numFmtId="0" fontId="36" fillId="4" borderId="0" applyNumberFormat="0" applyBorder="0" applyAlignment="0" applyProtection="0"/>
    <xf numFmtId="0" fontId="14" fillId="0" borderId="3" applyNumberFormat="0" applyAlignment="0" applyProtection="0">
      <alignment horizontal="left" vertical="center"/>
    </xf>
    <xf numFmtId="0" fontId="14" fillId="0" borderId="4">
      <alignment horizontal="left" vertical="center"/>
    </xf>
    <xf numFmtId="0" fontId="14" fillId="0" borderId="4">
      <alignment horizontal="left" vertical="center"/>
    </xf>
    <xf numFmtId="0" fontId="37" fillId="0" borderId="5" applyNumberFormat="0" applyFill="0" applyAlignment="0" applyProtection="0"/>
    <xf numFmtId="0" fontId="37" fillId="0" borderId="5" applyNumberFormat="0" applyFill="0" applyAlignment="0" applyProtection="0"/>
    <xf numFmtId="0" fontId="38" fillId="0" borderId="6" applyNumberFormat="0" applyFill="0" applyAlignment="0" applyProtection="0"/>
    <xf numFmtId="0" fontId="38" fillId="0" borderId="6" applyNumberFormat="0" applyFill="0" applyAlignment="0" applyProtection="0"/>
    <xf numFmtId="0" fontId="39" fillId="0" borderId="7" applyNumberFormat="0" applyFill="0" applyAlignment="0" applyProtection="0"/>
    <xf numFmtId="0" fontId="39" fillId="0" borderId="7" applyNumberFormat="0" applyFill="0" applyAlignment="0" applyProtection="0"/>
    <xf numFmtId="0" fontId="39" fillId="0" borderId="0" applyNumberFormat="0" applyFill="0" applyBorder="0" applyAlignment="0" applyProtection="0"/>
    <xf numFmtId="0" fontId="39" fillId="0" borderId="0" applyNumberFormat="0" applyFill="0" applyBorder="0" applyAlignment="0" applyProtection="0"/>
    <xf numFmtId="0" fontId="65" fillId="22" borderId="0" applyFont="0" applyFill="0" applyBorder="0" applyAlignment="0" applyProtection="0"/>
    <xf numFmtId="0" fontId="14" fillId="22" borderId="0" applyFont="0" applyFill="0" applyBorder="0" applyAlignment="0" applyProtection="0"/>
    <xf numFmtId="2" fontId="69" fillId="1" borderId="8">
      <alignment horizontal="left"/>
      <protection locked="0"/>
    </xf>
    <xf numFmtId="2" fontId="69" fillId="1" borderId="8">
      <alignment horizontal="left"/>
      <protection locked="0"/>
    </xf>
    <xf numFmtId="0" fontId="15" fillId="0" borderId="0"/>
    <xf numFmtId="2" fontId="70" fillId="0" borderId="9">
      <alignment horizontal="center" vertical="center"/>
    </xf>
    <xf numFmtId="2" fontId="70" fillId="0" borderId="9">
      <alignment horizontal="center" vertical="center"/>
    </xf>
    <xf numFmtId="0" fontId="87" fillId="0" borderId="0" applyNumberFormat="0" applyFill="0" applyBorder="0" applyAlignment="0" applyProtection="0"/>
    <xf numFmtId="0" fontId="88" fillId="0" borderId="0" applyNumberFormat="0" applyFill="0" applyBorder="0" applyAlignment="0" applyProtection="0">
      <alignment vertical="top"/>
      <protection locked="0"/>
    </xf>
    <xf numFmtId="0" fontId="40" fillId="7" borderId="1" applyNumberFormat="0" applyAlignment="0" applyProtection="0"/>
    <xf numFmtId="0" fontId="40" fillId="7" borderId="1" applyNumberFormat="0" applyAlignment="0" applyProtection="0"/>
    <xf numFmtId="0" fontId="40" fillId="7" borderId="1" applyNumberFormat="0" applyAlignment="0" applyProtection="0"/>
    <xf numFmtId="0" fontId="40" fillId="7" borderId="1" applyNumberFormat="0" applyAlignment="0" applyProtection="0"/>
    <xf numFmtId="179" fontId="66" fillId="23" borderId="0"/>
    <xf numFmtId="0" fontId="41" fillId="0" borderId="10" applyNumberFormat="0" applyFill="0" applyAlignment="0" applyProtection="0"/>
    <xf numFmtId="0" fontId="41" fillId="0" borderId="10" applyNumberFormat="0" applyFill="0" applyAlignment="0" applyProtection="0"/>
    <xf numFmtId="0" fontId="42" fillId="24" borderId="0" applyNumberFormat="0" applyBorder="0" applyAlignment="0" applyProtection="0"/>
    <xf numFmtId="0" fontId="42" fillId="24" borderId="0" applyNumberFormat="0" applyBorder="0" applyAlignment="0" applyProtection="0"/>
    <xf numFmtId="180" fontId="67" fillId="0" borderId="0"/>
    <xf numFmtId="0" fontId="89" fillId="0" borderId="0"/>
    <xf numFmtId="0" fontId="89" fillId="0" borderId="0"/>
    <xf numFmtId="0" fontId="89" fillId="0" borderId="0"/>
    <xf numFmtId="0" fontId="89" fillId="0" borderId="0"/>
    <xf numFmtId="0" fontId="89" fillId="0" borderId="0"/>
    <xf numFmtId="0" fontId="89" fillId="0" borderId="0"/>
    <xf numFmtId="0" fontId="90" fillId="0" borderId="0"/>
    <xf numFmtId="0" fontId="2" fillId="0" borderId="0"/>
    <xf numFmtId="0" fontId="90" fillId="0" borderId="0"/>
    <xf numFmtId="0" fontId="90" fillId="0" borderId="0"/>
    <xf numFmtId="0" fontId="90" fillId="0" borderId="0"/>
    <xf numFmtId="0" fontId="90" fillId="0" borderId="0"/>
    <xf numFmtId="0" fontId="90" fillId="0" borderId="0"/>
    <xf numFmtId="0" fontId="90" fillId="0" borderId="0"/>
    <xf numFmtId="0" fontId="5" fillId="0" borderId="0"/>
    <xf numFmtId="0" fontId="2" fillId="0" borderId="0"/>
    <xf numFmtId="0" fontId="2" fillId="0" borderId="0"/>
    <xf numFmtId="0" fontId="2"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89" fillId="0" borderId="0"/>
    <xf numFmtId="0" fontId="89" fillId="0" borderId="0"/>
    <xf numFmtId="0" fontId="89" fillId="0" borderId="0"/>
    <xf numFmtId="0" fontId="89" fillId="0" borderId="0"/>
    <xf numFmtId="0" fontId="2"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89" fillId="0" borderId="0"/>
    <xf numFmtId="0" fontId="2" fillId="0" borderId="0"/>
    <xf numFmtId="0" fontId="89" fillId="0" borderId="0"/>
    <xf numFmtId="0" fontId="89"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90" fillId="0" borderId="0"/>
    <xf numFmtId="0" fontId="89" fillId="0" borderId="0"/>
    <xf numFmtId="0" fontId="89" fillId="0" borderId="0"/>
    <xf numFmtId="0" fontId="89" fillId="0" borderId="0"/>
    <xf numFmtId="0" fontId="89" fillId="0" borderId="0"/>
    <xf numFmtId="0" fontId="90" fillId="0" borderId="0"/>
    <xf numFmtId="0" fontId="90" fillId="0" borderId="0"/>
    <xf numFmtId="0" fontId="90" fillId="0" borderId="0"/>
    <xf numFmtId="0" fontId="90"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2" fillId="0" borderId="0"/>
    <xf numFmtId="0" fontId="89"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2" fillId="0" borderId="0"/>
    <xf numFmtId="0" fontId="2" fillId="0" borderId="0"/>
    <xf numFmtId="0" fontId="2" fillId="0" borderId="0"/>
    <xf numFmtId="0" fontId="2" fillId="0" borderId="0"/>
    <xf numFmtId="0" fontId="89" fillId="0" borderId="0"/>
    <xf numFmtId="0" fontId="89" fillId="0" borderId="0"/>
    <xf numFmtId="0" fontId="89" fillId="0" borderId="0"/>
    <xf numFmtId="0" fontId="89" fillId="0" borderId="0"/>
    <xf numFmtId="0" fontId="5" fillId="25" borderId="11" applyNumberFormat="0" applyFont="0" applyAlignment="0" applyProtection="0"/>
    <xf numFmtId="0" fontId="30" fillId="25" borderId="11" applyNumberFormat="0" applyFont="0" applyAlignment="0" applyProtection="0"/>
    <xf numFmtId="0" fontId="30" fillId="25" borderId="11" applyNumberFormat="0" applyFont="0" applyAlignment="0" applyProtection="0"/>
    <xf numFmtId="0" fontId="1" fillId="25" borderId="11" applyNumberFormat="0" applyFont="0" applyAlignment="0" applyProtection="0"/>
    <xf numFmtId="0" fontId="1" fillId="25" borderId="11" applyNumberFormat="0" applyFont="0" applyAlignment="0" applyProtection="0"/>
    <xf numFmtId="0" fontId="2" fillId="25" borderId="11" applyNumberFormat="0" applyFont="0" applyAlignment="0" applyProtection="0"/>
    <xf numFmtId="0" fontId="29" fillId="0" borderId="0"/>
    <xf numFmtId="181" fontId="71" fillId="0" borderId="0">
      <alignment horizontal="left"/>
    </xf>
    <xf numFmtId="3" fontId="72" fillId="0" borderId="0">
      <alignment vertical="top"/>
    </xf>
    <xf numFmtId="0" fontId="43" fillId="20" borderId="12" applyNumberFormat="0" applyAlignment="0" applyProtection="0"/>
    <xf numFmtId="0" fontId="43" fillId="20" borderId="12" applyNumberFormat="0" applyAlignment="0" applyProtection="0"/>
    <xf numFmtId="0" fontId="43" fillId="20" borderId="12" applyNumberFormat="0" applyAlignment="0" applyProtection="0"/>
    <xf numFmtId="0" fontId="43" fillId="20" borderId="12" applyNumberFormat="0" applyAlignment="0" applyProtection="0"/>
    <xf numFmtId="14" fontId="61" fillId="0" borderId="0">
      <alignment horizontal="center" wrapText="1"/>
      <protection locked="0"/>
    </xf>
    <xf numFmtId="9" fontId="74"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9" fontId="2" fillId="0" borderId="0" applyFont="0" applyFill="0" applyBorder="0" applyAlignment="0" applyProtection="0"/>
    <xf numFmtId="182" fontId="61" fillId="0" borderId="0"/>
    <xf numFmtId="3" fontId="53" fillId="1" borderId="8" applyFill="0" applyBorder="0" applyAlignment="0" applyProtection="0"/>
    <xf numFmtId="3" fontId="53" fillId="1" borderId="8" applyFill="0" applyBorder="0" applyAlignment="0" applyProtection="0"/>
    <xf numFmtId="4" fontId="2" fillId="0" borderId="0"/>
    <xf numFmtId="0" fontId="10" fillId="0" borderId="0"/>
    <xf numFmtId="0" fontId="44" fillId="0" borderId="0" applyNumberFormat="0" applyFill="0" applyBorder="0" applyAlignment="0" applyProtection="0"/>
    <xf numFmtId="0" fontId="44" fillId="0" borderId="0" applyNumberFormat="0" applyFill="0" applyBorder="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45" fillId="0" borderId="13" applyNumberFormat="0" applyFill="0" applyAlignment="0" applyProtection="0"/>
    <xf numFmtId="0" fontId="15" fillId="0" borderId="0"/>
    <xf numFmtId="181" fontId="71" fillId="0" borderId="0">
      <alignment horizontal="left"/>
    </xf>
    <xf numFmtId="0" fontId="68" fillId="0" borderId="0">
      <alignment vertical="top"/>
    </xf>
    <xf numFmtId="0" fontId="59" fillId="0" borderId="14"/>
    <xf numFmtId="0" fontId="46" fillId="0" borderId="0" applyNumberFormat="0" applyFill="0" applyBorder="0" applyAlignment="0" applyProtection="0"/>
    <xf numFmtId="0" fontId="46" fillId="0" borderId="0" applyNumberFormat="0" applyFill="0" applyBorder="0" applyAlignment="0" applyProtection="0"/>
  </cellStyleXfs>
  <cellXfs count="634">
    <xf numFmtId="0" fontId="0" fillId="0" borderId="0" xfId="0"/>
    <xf numFmtId="0" fontId="0" fillId="0" borderId="0" xfId="0" applyAlignment="1">
      <alignment vertical="center"/>
    </xf>
    <xf numFmtId="0" fontId="0" fillId="0" borderId="0" xfId="0" applyAlignment="1">
      <alignment horizontal="left" vertical="center"/>
    </xf>
    <xf numFmtId="0" fontId="14" fillId="0" borderId="0" xfId="0" applyFont="1" applyFill="1" applyBorder="1" applyAlignment="1">
      <alignment vertical="center"/>
    </xf>
    <xf numFmtId="0" fontId="2" fillId="0" borderId="0" xfId="0" applyFont="1" applyFill="1" applyAlignment="1">
      <alignment vertical="center"/>
    </xf>
    <xf numFmtId="0" fontId="20" fillId="0" borderId="0" xfId="0" applyFont="1" applyFill="1" applyAlignment="1">
      <alignment vertical="center"/>
    </xf>
    <xf numFmtId="0" fontId="15" fillId="0" borderId="0" xfId="0" applyFont="1" applyFill="1" applyAlignment="1">
      <alignment vertical="center"/>
    </xf>
    <xf numFmtId="0" fontId="24" fillId="0" borderId="0" xfId="0" applyFont="1" applyFill="1" applyAlignment="1">
      <alignment vertical="center"/>
    </xf>
    <xf numFmtId="10" fontId="15" fillId="0" borderId="0" xfId="0" applyNumberFormat="1" applyFont="1" applyFill="1" applyBorder="1" applyAlignment="1">
      <alignment vertical="center"/>
    </xf>
    <xf numFmtId="0" fontId="25" fillId="0" borderId="0" xfId="0" applyFont="1" applyFill="1" applyAlignment="1">
      <alignment vertical="center"/>
    </xf>
    <xf numFmtId="167" fontId="25" fillId="0" borderId="0" xfId="0" applyNumberFormat="1" applyFont="1" applyFill="1" applyBorder="1" applyAlignment="1">
      <alignment vertical="center" wrapText="1"/>
    </xf>
    <xf numFmtId="171" fontId="25" fillId="0" borderId="0" xfId="91" applyNumberFormat="1" applyFont="1" applyFill="1" applyBorder="1" applyAlignment="1">
      <alignment vertical="center"/>
    </xf>
    <xf numFmtId="0" fontId="11" fillId="0" borderId="0" xfId="0" applyFont="1" applyAlignment="1">
      <alignment vertical="center"/>
    </xf>
    <xf numFmtId="0" fontId="2" fillId="0" borderId="4" xfId="0" applyFont="1" applyBorder="1" applyAlignment="1">
      <alignment vertical="center"/>
    </xf>
    <xf numFmtId="0" fontId="2" fillId="0" borderId="15" xfId="0" applyFont="1" applyBorder="1" applyAlignment="1">
      <alignment vertical="center"/>
    </xf>
    <xf numFmtId="0" fontId="2" fillId="0" borderId="0" xfId="0" applyFont="1" applyAlignment="1">
      <alignment vertical="center"/>
    </xf>
    <xf numFmtId="0" fontId="13" fillId="0" borderId="0" xfId="0" applyFont="1" applyAlignment="1">
      <alignment vertical="center"/>
    </xf>
    <xf numFmtId="0" fontId="13" fillId="0" borderId="0" xfId="0" applyFont="1" applyBorder="1" applyAlignment="1">
      <alignment vertical="center"/>
    </xf>
    <xf numFmtId="0" fontId="2" fillId="0" borderId="0" xfId="0" applyFont="1" applyBorder="1" applyAlignment="1">
      <alignment vertical="center"/>
    </xf>
    <xf numFmtId="0" fontId="2" fillId="0" borderId="9" xfId="0" applyFont="1" applyBorder="1" applyAlignment="1">
      <alignment vertical="center"/>
    </xf>
    <xf numFmtId="0" fontId="2" fillId="0" borderId="16" xfId="0" applyFont="1" applyBorder="1" applyAlignment="1">
      <alignment vertical="center"/>
    </xf>
    <xf numFmtId="0" fontId="9" fillId="0" borderId="9" xfId="0" applyFont="1" applyBorder="1" applyAlignment="1">
      <alignment vertical="center"/>
    </xf>
    <xf numFmtId="0" fontId="23" fillId="0" borderId="0" xfId="0" applyFont="1" applyFill="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19" xfId="0" applyBorder="1" applyAlignment="1">
      <alignment vertical="center"/>
    </xf>
    <xf numFmtId="0" fontId="0" fillId="0" borderId="20" xfId="0" applyBorder="1" applyAlignment="1">
      <alignment vertical="center"/>
    </xf>
    <xf numFmtId="0" fontId="0" fillId="0" borderId="21" xfId="0" applyBorder="1" applyAlignment="1">
      <alignment vertical="center"/>
    </xf>
    <xf numFmtId="0" fontId="0" fillId="0" borderId="0" xfId="0" applyBorder="1" applyAlignment="1">
      <alignment vertical="center"/>
    </xf>
    <xf numFmtId="0" fontId="5" fillId="0" borderId="0" xfId="0" applyFont="1" applyBorder="1" applyAlignment="1">
      <alignment horizontal="center" vertical="center"/>
    </xf>
    <xf numFmtId="0" fontId="16" fillId="0" borderId="0" xfId="0" applyFont="1" applyBorder="1" applyAlignment="1">
      <alignment horizontal="centerContinuous" vertical="center"/>
    </xf>
    <xf numFmtId="0" fontId="17" fillId="0" borderId="0" xfId="0" applyFont="1" applyBorder="1" applyAlignment="1">
      <alignment horizontal="centerContinuous" vertical="center"/>
    </xf>
    <xf numFmtId="0" fontId="18" fillId="0" borderId="0" xfId="0" applyFont="1" applyBorder="1" applyAlignment="1">
      <alignment horizontal="centerContinuous" vertical="center"/>
    </xf>
    <xf numFmtId="0" fontId="12" fillId="0" borderId="0" xfId="0" applyFont="1" applyBorder="1" applyAlignment="1">
      <alignment vertical="center"/>
    </xf>
    <xf numFmtId="0" fontId="12" fillId="0" borderId="0" xfId="0" applyFont="1" applyBorder="1" applyAlignment="1">
      <alignment horizontal="center" vertical="center"/>
    </xf>
    <xf numFmtId="0" fontId="12" fillId="0" borderId="0" xfId="0" applyFont="1" applyBorder="1" applyAlignment="1">
      <alignment horizontal="left" vertical="center"/>
    </xf>
    <xf numFmtId="0" fontId="14" fillId="0" borderId="0" xfId="0" applyFont="1" applyBorder="1" applyAlignment="1">
      <alignment vertical="center"/>
    </xf>
    <xf numFmtId="0" fontId="0" fillId="0" borderId="22" xfId="0" applyBorder="1" applyAlignment="1">
      <alignment vertical="center"/>
    </xf>
    <xf numFmtId="0" fontId="0" fillId="0" borderId="23" xfId="0" applyBorder="1" applyAlignment="1">
      <alignment vertical="center"/>
    </xf>
    <xf numFmtId="0" fontId="0" fillId="0" borderId="24" xfId="0" applyBorder="1" applyAlignment="1">
      <alignment vertical="center"/>
    </xf>
    <xf numFmtId="0" fontId="26" fillId="0" borderId="0" xfId="0" applyFont="1" applyFill="1" applyAlignment="1">
      <alignment vertical="center"/>
    </xf>
    <xf numFmtId="0" fontId="26" fillId="0" borderId="0" xfId="0" applyFont="1" applyFill="1" applyBorder="1" applyAlignment="1">
      <alignment vertical="center"/>
    </xf>
    <xf numFmtId="10" fontId="26" fillId="0" borderId="0" xfId="0" applyNumberFormat="1" applyFont="1" applyFill="1" applyBorder="1" applyAlignment="1">
      <alignment vertical="center"/>
    </xf>
    <xf numFmtId="0" fontId="26" fillId="0" borderId="0" xfId="0" applyFont="1" applyFill="1" applyAlignment="1">
      <alignment horizontal="center" vertical="center"/>
    </xf>
    <xf numFmtId="0" fontId="24" fillId="0" borderId="0" xfId="0" applyNumberFormat="1" applyFont="1" applyFill="1" applyAlignment="1">
      <alignment vertical="center"/>
    </xf>
    <xf numFmtId="39" fontId="24" fillId="0" borderId="0" xfId="0" applyNumberFormat="1" applyFont="1" applyFill="1" applyAlignment="1">
      <alignment vertical="center"/>
    </xf>
    <xf numFmtId="39" fontId="24" fillId="0" borderId="0" xfId="0" applyNumberFormat="1" applyFont="1" applyFill="1" applyBorder="1" applyAlignment="1">
      <alignment vertical="center"/>
    </xf>
    <xf numFmtId="0" fontId="14" fillId="0" borderId="0" xfId="0" applyFont="1" applyFill="1" applyBorder="1" applyAlignment="1">
      <alignment horizontal="left" vertical="center"/>
    </xf>
    <xf numFmtId="0" fontId="21" fillId="0" borderId="0" xfId="0" applyFont="1" applyFill="1" applyBorder="1" applyAlignment="1">
      <alignment horizontal="center" vertical="center" wrapText="1"/>
    </xf>
    <xf numFmtId="0" fontId="0" fillId="0" borderId="0" xfId="0" applyAlignment="1">
      <alignment vertical="center" wrapText="1" shrinkToFit="1"/>
    </xf>
    <xf numFmtId="14" fontId="27" fillId="26" borderId="0" xfId="0" applyNumberFormat="1" applyFont="1" applyFill="1" applyBorder="1" applyAlignment="1">
      <alignment horizontal="left" vertical="center"/>
    </xf>
    <xf numFmtId="0" fontId="27" fillId="0" borderId="0" xfId="0" applyFont="1" applyFill="1" applyBorder="1" applyAlignment="1">
      <alignment horizontal="left" vertical="center"/>
    </xf>
    <xf numFmtId="0" fontId="27" fillId="0" borderId="23" xfId="0" applyFont="1" applyFill="1" applyBorder="1" applyAlignment="1">
      <alignment horizontal="left" vertical="center"/>
    </xf>
    <xf numFmtId="0" fontId="14" fillId="0" borderId="0" xfId="0" applyFont="1" applyFill="1" applyAlignment="1">
      <alignment horizontal="left" vertical="center"/>
    </xf>
    <xf numFmtId="0" fontId="5" fillId="0" borderId="0" xfId="0" applyFont="1" applyAlignment="1">
      <alignment vertical="center"/>
    </xf>
    <xf numFmtId="0" fontId="12" fillId="0" borderId="0" xfId="0" applyFont="1" applyBorder="1" applyAlignment="1">
      <alignment horizontal="left" vertical="center" wrapText="1"/>
    </xf>
    <xf numFmtId="0" fontId="14" fillId="0" borderId="0" xfId="0" applyFont="1" applyBorder="1" applyAlignment="1">
      <alignment vertical="top"/>
    </xf>
    <xf numFmtId="0" fontId="7" fillId="0" borderId="0" xfId="0" quotePrefix="1" applyFont="1" applyAlignment="1">
      <alignment horizontal="center" vertical="center" wrapText="1"/>
    </xf>
    <xf numFmtId="0" fontId="7" fillId="0" borderId="0" xfId="0" applyFont="1" applyBorder="1" applyAlignment="1">
      <alignment vertical="center"/>
    </xf>
    <xf numFmtId="0" fontId="21" fillId="0" borderId="0" xfId="0" applyFont="1" applyBorder="1" applyAlignment="1">
      <alignment horizontal="justify" vertical="center"/>
    </xf>
    <xf numFmtId="0" fontId="7" fillId="0" borderId="9" xfId="0" quotePrefix="1" applyFont="1" applyBorder="1" applyAlignment="1">
      <alignment horizontal="left" vertical="center"/>
    </xf>
    <xf numFmtId="0" fontId="49" fillId="26" borderId="9" xfId="0" applyFont="1" applyFill="1" applyBorder="1" applyAlignment="1">
      <alignment vertical="center"/>
    </xf>
    <xf numFmtId="0" fontId="49" fillId="26" borderId="25" xfId="0" applyFont="1" applyFill="1" applyBorder="1" applyAlignment="1">
      <alignment vertical="center"/>
    </xf>
    <xf numFmtId="168" fontId="49" fillId="26" borderId="25" xfId="0" applyNumberFormat="1" applyFont="1" applyFill="1" applyBorder="1" applyAlignment="1">
      <alignment vertical="center"/>
    </xf>
    <xf numFmtId="0" fontId="50" fillId="26" borderId="15" xfId="0" applyFont="1" applyFill="1" applyBorder="1" applyAlignment="1">
      <alignment vertical="center"/>
    </xf>
    <xf numFmtId="0" fontId="50" fillId="26" borderId="9" xfId="0" applyFont="1" applyFill="1" applyBorder="1" applyAlignment="1">
      <alignment vertical="center"/>
    </xf>
    <xf numFmtId="168" fontId="50" fillId="26" borderId="9" xfId="0" applyNumberFormat="1" applyFont="1" applyFill="1" applyBorder="1" applyAlignment="1">
      <alignment vertical="center"/>
    </xf>
    <xf numFmtId="0" fontId="50" fillId="0" borderId="0" xfId="0" applyFont="1" applyAlignment="1">
      <alignment vertical="center"/>
    </xf>
    <xf numFmtId="0" fontId="7" fillId="0" borderId="0" xfId="0" applyFont="1" applyFill="1" applyBorder="1" applyAlignment="1">
      <alignment vertical="center"/>
    </xf>
    <xf numFmtId="0" fontId="2" fillId="0" borderId="0" xfId="0" applyFont="1" applyFill="1" applyBorder="1" applyAlignment="1">
      <alignment vertical="center"/>
    </xf>
    <xf numFmtId="0" fontId="19" fillId="26" borderId="9" xfId="0" applyFont="1" applyFill="1" applyBorder="1" applyAlignment="1">
      <alignment vertical="center"/>
    </xf>
    <xf numFmtId="0" fontId="19" fillId="26" borderId="25" xfId="0" applyFont="1" applyFill="1" applyBorder="1" applyAlignment="1">
      <alignment vertical="center"/>
    </xf>
    <xf numFmtId="168" fontId="19" fillId="26" borderId="25" xfId="0" applyNumberFormat="1" applyFont="1" applyFill="1" applyBorder="1" applyAlignment="1">
      <alignment vertical="center"/>
    </xf>
    <xf numFmtId="0" fontId="20" fillId="26" borderId="9" xfId="0" applyFont="1" applyFill="1" applyBorder="1" applyAlignment="1">
      <alignment horizontal="center" vertical="center"/>
    </xf>
    <xf numFmtId="0" fontId="20" fillId="26" borderId="9" xfId="0" applyFont="1" applyFill="1" applyBorder="1" applyAlignment="1">
      <alignment vertical="center"/>
    </xf>
    <xf numFmtId="0" fontId="19" fillId="26" borderId="25" xfId="0" applyFont="1" applyFill="1" applyBorder="1" applyAlignment="1">
      <alignment horizontal="center" vertical="center"/>
    </xf>
    <xf numFmtId="0" fontId="2" fillId="0" borderId="0" xfId="0" applyFont="1" applyFill="1" applyAlignment="1">
      <alignment horizontal="center" vertical="center"/>
    </xf>
    <xf numFmtId="0" fontId="7" fillId="0" borderId="0" xfId="0" applyFont="1" applyFill="1" applyAlignment="1">
      <alignment vertical="center"/>
    </xf>
    <xf numFmtId="0" fontId="23" fillId="0" borderId="0" xfId="0" applyFont="1" applyFill="1" applyAlignment="1">
      <alignment horizontal="center" vertical="center"/>
    </xf>
    <xf numFmtId="0" fontId="7" fillId="0" borderId="0" xfId="0" applyFont="1" applyFill="1" applyBorder="1" applyAlignment="1">
      <alignment horizontal="center" vertical="center"/>
    </xf>
    <xf numFmtId="0" fontId="15" fillId="0" borderId="0" xfId="0" applyFont="1" applyFill="1" applyBorder="1" applyAlignment="1">
      <alignment vertical="center"/>
    </xf>
    <xf numFmtId="0" fontId="15" fillId="0" borderId="0" xfId="0" applyFont="1" applyFill="1" applyAlignment="1">
      <alignment horizontal="center" vertical="center"/>
    </xf>
    <xf numFmtId="0" fontId="25" fillId="0" borderId="0" xfId="0" applyFont="1" applyFill="1" applyAlignment="1">
      <alignment horizontal="center" vertical="center"/>
    </xf>
    <xf numFmtId="0" fontId="15" fillId="0" borderId="0" xfId="0" applyFont="1" applyFill="1" applyAlignment="1">
      <alignment vertical="top"/>
    </xf>
    <xf numFmtId="0" fontId="14" fillId="0" borderId="0" xfId="0" applyFont="1" applyFill="1" applyAlignment="1">
      <alignment horizontal="left" vertical="top"/>
    </xf>
    <xf numFmtId="0" fontId="12" fillId="0" borderId="0" xfId="0" applyFont="1" applyAlignment="1">
      <alignment vertical="top"/>
    </xf>
    <xf numFmtId="0" fontId="0" fillId="0" borderId="0" xfId="0" applyAlignment="1">
      <alignment vertical="top"/>
    </xf>
    <xf numFmtId="0" fontId="0" fillId="0" borderId="0" xfId="0" applyAlignment="1">
      <alignment vertical="top" wrapText="1" shrinkToFit="1"/>
    </xf>
    <xf numFmtId="0" fontId="0" fillId="0" borderId="0" xfId="0" applyFill="1" applyAlignment="1">
      <alignment horizontal="left" vertical="top"/>
    </xf>
    <xf numFmtId="0" fontId="15" fillId="0" borderId="0" xfId="0" applyFont="1" applyAlignment="1">
      <alignment vertical="top"/>
    </xf>
    <xf numFmtId="0" fontId="0" fillId="0" borderId="0" xfId="0" applyAlignment="1">
      <alignment horizontal="center" vertical="top" wrapText="1"/>
    </xf>
    <xf numFmtId="0" fontId="15" fillId="0" borderId="0" xfId="0" applyFont="1" applyAlignment="1">
      <alignment horizontal="center" vertical="top" wrapText="1"/>
    </xf>
    <xf numFmtId="0" fontId="0" fillId="0" borderId="0" xfId="0" applyFill="1" applyAlignment="1">
      <alignment vertical="top"/>
    </xf>
    <xf numFmtId="0" fontId="15" fillId="0" borderId="0" xfId="0" applyFont="1" applyFill="1" applyAlignment="1">
      <alignment horizontal="left" vertical="top"/>
    </xf>
    <xf numFmtId="0" fontId="15" fillId="0" borderId="0" xfId="0" applyFont="1" applyAlignment="1">
      <alignment vertical="top" wrapText="1" shrinkToFit="1"/>
    </xf>
    <xf numFmtId="0" fontId="5" fillId="0" borderId="0" xfId="0" applyFont="1" applyFill="1" applyAlignment="1">
      <alignment horizontal="left" vertical="top"/>
    </xf>
    <xf numFmtId="0" fontId="14" fillId="0" borderId="0" xfId="0" applyFont="1" applyAlignment="1">
      <alignment horizontal="center" vertical="top"/>
    </xf>
    <xf numFmtId="0" fontId="12" fillId="0" borderId="0" xfId="0" applyFont="1" applyAlignment="1">
      <alignment horizontal="left" vertical="center"/>
    </xf>
    <xf numFmtId="0" fontId="8" fillId="0" borderId="0" xfId="0" applyFont="1" applyBorder="1" applyAlignment="1">
      <alignment horizontal="left" vertical="center"/>
    </xf>
    <xf numFmtId="0" fontId="0" fillId="0" borderId="0" xfId="0" applyAlignment="1">
      <alignment horizontal="left" vertical="top"/>
    </xf>
    <xf numFmtId="0" fontId="14" fillId="0" borderId="0" xfId="0" applyFont="1" applyAlignment="1">
      <alignment horizontal="justify" vertical="top"/>
    </xf>
    <xf numFmtId="0" fontId="5" fillId="0" borderId="0" xfId="0" applyFont="1" applyAlignment="1">
      <alignment horizontal="left" vertical="top"/>
    </xf>
    <xf numFmtId="0" fontId="2" fillId="0" borderId="0" xfId="0" applyFont="1" applyBorder="1" applyAlignment="1">
      <alignment horizontal="left" vertical="center"/>
    </xf>
    <xf numFmtId="0" fontId="15" fillId="0" borderId="0" xfId="0" applyFont="1" applyAlignment="1">
      <alignment vertical="center"/>
    </xf>
    <xf numFmtId="0" fontId="15" fillId="0" borderId="0" xfId="0" applyFont="1" applyBorder="1" applyAlignment="1">
      <alignment vertical="center"/>
    </xf>
    <xf numFmtId="0" fontId="15" fillId="0" borderId="0" xfId="0" applyFont="1" applyFill="1" applyBorder="1" applyAlignment="1">
      <alignment horizontal="center" vertical="center"/>
    </xf>
    <xf numFmtId="0" fontId="15" fillId="0" borderId="0" xfId="0" applyFont="1" applyBorder="1" applyAlignment="1">
      <alignment horizontal="left" wrapText="1"/>
    </xf>
    <xf numFmtId="0" fontId="2" fillId="0" borderId="0" xfId="0" applyFont="1" applyAlignment="1">
      <alignment horizontal="left" vertical="center" wrapText="1"/>
    </xf>
    <xf numFmtId="0" fontId="11" fillId="0" borderId="0" xfId="0" applyFont="1" applyAlignment="1">
      <alignment horizontal="left" vertical="center" wrapText="1"/>
    </xf>
    <xf numFmtId="0" fontId="2"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Alignment="1">
      <alignment horizontal="left" vertical="center" wrapText="1"/>
    </xf>
    <xf numFmtId="0" fontId="13" fillId="0" borderId="0" xfId="0" quotePrefix="1" applyFont="1" applyFill="1" applyAlignment="1">
      <alignment horizontal="left" vertical="top" wrapText="1"/>
    </xf>
    <xf numFmtId="0" fontId="13" fillId="0" borderId="0" xfId="0" applyFont="1" applyAlignment="1">
      <alignment horizontal="left" vertical="top" wrapText="1"/>
    </xf>
    <xf numFmtId="0" fontId="2" fillId="0" borderId="0" xfId="0" applyFont="1" applyAlignment="1">
      <alignment horizontal="left" vertical="top" wrapText="1"/>
    </xf>
    <xf numFmtId="0" fontId="6" fillId="27" borderId="9" xfId="0" quotePrefix="1" applyFont="1" applyFill="1" applyBorder="1" applyAlignment="1">
      <alignment horizontal="center" vertical="center" wrapText="1"/>
    </xf>
    <xf numFmtId="0" fontId="6" fillId="27" borderId="9" xfId="0" applyFont="1" applyFill="1" applyBorder="1" applyAlignment="1">
      <alignment horizontal="center" vertical="center" wrapText="1"/>
    </xf>
    <xf numFmtId="0" fontId="6" fillId="27" borderId="25" xfId="0" quotePrefix="1" applyFont="1" applyFill="1" applyBorder="1" applyAlignment="1">
      <alignment horizontal="center" vertical="center" wrapText="1"/>
    </xf>
    <xf numFmtId="0" fontId="14" fillId="28" borderId="0" xfId="0" applyFont="1" applyFill="1" applyAlignment="1">
      <alignment horizontal="left" vertical="center"/>
    </xf>
    <xf numFmtId="0" fontId="27" fillId="26" borderId="0" xfId="0" applyFont="1" applyFill="1" applyBorder="1" applyAlignment="1">
      <alignment vertical="center"/>
    </xf>
    <xf numFmtId="0" fontId="27" fillId="0" borderId="0" xfId="0" applyFont="1" applyFill="1" applyBorder="1" applyAlignment="1">
      <alignment vertical="center"/>
    </xf>
    <xf numFmtId="170" fontId="28" fillId="26" borderId="0" xfId="0" applyNumberFormat="1" applyFont="1" applyFill="1" applyBorder="1" applyAlignment="1">
      <alignment horizontal="left" vertical="center"/>
    </xf>
    <xf numFmtId="0" fontId="18" fillId="0" borderId="0" xfId="0" applyFont="1" applyBorder="1" applyAlignment="1">
      <alignment vertical="center"/>
    </xf>
    <xf numFmtId="0" fontId="2" fillId="0" borderId="0" xfId="0" applyFont="1" applyAlignment="1"/>
    <xf numFmtId="0" fontId="13" fillId="0" borderId="26" xfId="0" applyFont="1" applyBorder="1" applyAlignment="1">
      <alignment horizontal="center" vertical="center"/>
    </xf>
    <xf numFmtId="0" fontId="13" fillId="0" borderId="27" xfId="0" applyFont="1" applyBorder="1" applyAlignment="1">
      <alignment horizontal="center" vertical="center"/>
    </xf>
    <xf numFmtId="0" fontId="0" fillId="0" borderId="0" xfId="0" applyBorder="1"/>
    <xf numFmtId="0" fontId="0" fillId="0" borderId="0" xfId="0" quotePrefix="1" applyBorder="1" applyAlignment="1">
      <alignment horizontal="left"/>
    </xf>
    <xf numFmtId="0" fontId="0" fillId="0" borderId="20" xfId="0" applyBorder="1"/>
    <xf numFmtId="0" fontId="0" fillId="0" borderId="0" xfId="0" applyBorder="1" applyProtection="1"/>
    <xf numFmtId="0" fontId="0" fillId="0" borderId="0" xfId="0" applyBorder="1" applyProtection="1">
      <protection locked="0"/>
    </xf>
    <xf numFmtId="0" fontId="0" fillId="0" borderId="3" xfId="0" applyBorder="1"/>
    <xf numFmtId="0" fontId="0" fillId="0" borderId="22" xfId="0" applyBorder="1"/>
    <xf numFmtId="0" fontId="0" fillId="0" borderId="0" xfId="0" applyBorder="1" applyAlignment="1">
      <alignment horizontal="left"/>
    </xf>
    <xf numFmtId="0" fontId="2" fillId="0" borderId="0" xfId="0" quotePrefix="1" applyFont="1" applyBorder="1" applyAlignment="1">
      <alignment horizontal="left"/>
    </xf>
    <xf numFmtId="0" fontId="2" fillId="0" borderId="0" xfId="0" quotePrefix="1" applyFont="1" applyBorder="1" applyAlignment="1" applyProtection="1">
      <alignment horizontal="left"/>
    </xf>
    <xf numFmtId="0" fontId="2" fillId="0" borderId="28" xfId="0" quotePrefix="1" applyFont="1" applyBorder="1" applyAlignment="1" applyProtection="1">
      <alignment horizontal="left"/>
    </xf>
    <xf numFmtId="0" fontId="7" fillId="0" borderId="0" xfId="0" applyFont="1" applyBorder="1" applyAlignment="1">
      <alignment horizontal="left" vertical="center"/>
    </xf>
    <xf numFmtId="0" fontId="21" fillId="0" borderId="0" xfId="0" applyFont="1" applyFill="1" applyBorder="1" applyAlignment="1">
      <alignment horizontal="justify" vertical="center"/>
    </xf>
    <xf numFmtId="0" fontId="15" fillId="0" borderId="29" xfId="0" applyFont="1" applyBorder="1" applyAlignment="1">
      <alignment horizontal="left" vertical="top" wrapText="1"/>
    </xf>
    <xf numFmtId="0" fontId="15" fillId="0" borderId="25" xfId="0" applyFont="1" applyBorder="1" applyAlignment="1">
      <alignment horizontal="left" vertical="top" wrapText="1"/>
    </xf>
    <xf numFmtId="0" fontId="15" fillId="0" borderId="0" xfId="0" applyFont="1" applyFill="1" applyBorder="1" applyAlignment="1">
      <alignment horizontal="left" wrapText="1"/>
    </xf>
    <xf numFmtId="0" fontId="0" fillId="0" borderId="30" xfId="0" applyBorder="1" applyAlignment="1">
      <alignment horizontal="center"/>
    </xf>
    <xf numFmtId="0" fontId="7" fillId="0" borderId="0" xfId="0" applyFont="1" applyFill="1" applyAlignment="1">
      <alignment vertical="top"/>
    </xf>
    <xf numFmtId="0" fontId="0" fillId="27" borderId="0" xfId="0" applyFill="1" applyBorder="1"/>
    <xf numFmtId="0" fontId="0" fillId="0" borderId="31" xfId="0" applyBorder="1" applyAlignment="1">
      <alignment horizontal="center"/>
    </xf>
    <xf numFmtId="0" fontId="0" fillId="0" borderId="32" xfId="0" applyBorder="1" applyAlignment="1">
      <alignment horizontal="center"/>
    </xf>
    <xf numFmtId="0" fontId="0" fillId="0" borderId="33" xfId="0" applyBorder="1" applyAlignment="1">
      <alignment horizontal="center"/>
    </xf>
    <xf numFmtId="0" fontId="0" fillId="0" borderId="34" xfId="0" applyBorder="1"/>
    <xf numFmtId="0" fontId="0" fillId="0" borderId="20" xfId="0" applyBorder="1" applyProtection="1">
      <protection locked="0"/>
    </xf>
    <xf numFmtId="0" fontId="53" fillId="27" borderId="17" xfId="0" applyFont="1" applyFill="1" applyBorder="1"/>
    <xf numFmtId="0" fontId="54" fillId="27" borderId="17" xfId="0" quotePrefix="1" applyFont="1" applyFill="1" applyBorder="1" applyAlignment="1">
      <alignment horizontal="left"/>
    </xf>
    <xf numFmtId="0" fontId="54" fillId="27" borderId="18" xfId="0" applyFont="1" applyFill="1" applyBorder="1"/>
    <xf numFmtId="0" fontId="54" fillId="27" borderId="17" xfId="0" applyFont="1" applyFill="1" applyBorder="1"/>
    <xf numFmtId="0" fontId="53" fillId="27" borderId="0" xfId="0" applyFont="1" applyFill="1" applyBorder="1"/>
    <xf numFmtId="0" fontId="0" fillId="27" borderId="0" xfId="0" quotePrefix="1" applyFill="1" applyBorder="1" applyAlignment="1">
      <alignment horizontal="left"/>
    </xf>
    <xf numFmtId="0" fontId="0" fillId="27" borderId="20" xfId="0" applyFill="1" applyBorder="1"/>
    <xf numFmtId="0" fontId="53" fillId="27" borderId="23" xfId="0" applyFont="1" applyFill="1" applyBorder="1"/>
    <xf numFmtId="0" fontId="0" fillId="27" borderId="23" xfId="0" applyFill="1" applyBorder="1"/>
    <xf numFmtId="0" fontId="0" fillId="27" borderId="22" xfId="0" applyFill="1" applyBorder="1"/>
    <xf numFmtId="0" fontId="0" fillId="0" borderId="35" xfId="0" applyBorder="1" applyAlignment="1">
      <alignment horizontal="center"/>
    </xf>
    <xf numFmtId="0" fontId="2" fillId="0" borderId="31" xfId="0" applyFont="1" applyBorder="1" applyAlignment="1">
      <alignment horizontal="center"/>
    </xf>
    <xf numFmtId="0" fontId="0" fillId="0" borderId="36" xfId="0" applyBorder="1" applyAlignment="1">
      <alignment horizontal="center"/>
    </xf>
    <xf numFmtId="0" fontId="2" fillId="0" borderId="0" xfId="0" quotePrefix="1" applyFont="1" applyBorder="1" applyAlignment="1" applyProtection="1">
      <alignment horizontal="left"/>
      <protection locked="0"/>
    </xf>
    <xf numFmtId="0" fontId="2" fillId="0" borderId="0" xfId="0" applyFont="1" applyBorder="1" applyProtection="1">
      <protection locked="0"/>
    </xf>
    <xf numFmtId="0" fontId="0" fillId="0" borderId="0" xfId="0" applyBorder="1" applyAlignment="1">
      <alignment horizontal="center"/>
    </xf>
    <xf numFmtId="0" fontId="0" fillId="29" borderId="33" xfId="0" applyFill="1" applyBorder="1" applyAlignment="1">
      <alignment horizontal="center"/>
    </xf>
    <xf numFmtId="0" fontId="0" fillId="29" borderId="3" xfId="0" applyFill="1" applyBorder="1"/>
    <xf numFmtId="0" fontId="0" fillId="29" borderId="34" xfId="0" applyFill="1" applyBorder="1"/>
    <xf numFmtId="0" fontId="0" fillId="29" borderId="35" xfId="0" applyFill="1" applyBorder="1" applyAlignment="1">
      <alignment horizontal="center"/>
    </xf>
    <xf numFmtId="0" fontId="0" fillId="29" borderId="23" xfId="0" applyFill="1" applyBorder="1"/>
    <xf numFmtId="0" fontId="0" fillId="29" borderId="22" xfId="0" applyFill="1" applyBorder="1"/>
    <xf numFmtId="0" fontId="0" fillId="29" borderId="3" xfId="0" quotePrefix="1" applyFill="1" applyBorder="1" applyAlignment="1">
      <alignment horizontal="left"/>
    </xf>
    <xf numFmtId="0" fontId="0" fillId="29" borderId="23" xfId="0" quotePrefix="1" applyFill="1" applyBorder="1" applyAlignment="1">
      <alignment horizontal="left"/>
    </xf>
    <xf numFmtId="0" fontId="2" fillId="29" borderId="23" xfId="0" quotePrefix="1" applyFont="1" applyFill="1" applyBorder="1" applyAlignment="1">
      <alignment horizontal="left"/>
    </xf>
    <xf numFmtId="0" fontId="2" fillId="29" borderId="3" xfId="0" quotePrefix="1" applyFont="1" applyFill="1" applyBorder="1" applyAlignment="1">
      <alignment horizontal="left"/>
    </xf>
    <xf numFmtId="0" fontId="0" fillId="27" borderId="31" xfId="0" applyFill="1" applyBorder="1" applyAlignment="1">
      <alignment horizontal="center"/>
    </xf>
    <xf numFmtId="0" fontId="2" fillId="27" borderId="30" xfId="0" applyFont="1" applyFill="1" applyBorder="1" applyAlignment="1">
      <alignment horizontal="center"/>
    </xf>
    <xf numFmtId="0" fontId="7" fillId="27" borderId="0" xfId="0" applyFont="1" applyFill="1" applyBorder="1"/>
    <xf numFmtId="0" fontId="0" fillId="27" borderId="18" xfId="0" applyFill="1" applyBorder="1"/>
    <xf numFmtId="0" fontId="53" fillId="27" borderId="0" xfId="0" applyFont="1" applyFill="1" applyBorder="1" applyAlignment="1">
      <alignment vertical="top"/>
    </xf>
    <xf numFmtId="0" fontId="55" fillId="0" borderId="0" xfId="0" applyFont="1" applyBorder="1"/>
    <xf numFmtId="0" fontId="0" fillId="27" borderId="22" xfId="0" applyFill="1" applyBorder="1" applyAlignment="1">
      <alignment horizontal="center"/>
    </xf>
    <xf numFmtId="0" fontId="52" fillId="27" borderId="0" xfId="0" applyFont="1" applyFill="1" applyBorder="1"/>
    <xf numFmtId="0" fontId="0" fillId="27" borderId="20" xfId="0" applyFill="1" applyBorder="1" applyProtection="1">
      <protection locked="0"/>
    </xf>
    <xf numFmtId="0" fontId="0" fillId="29" borderId="4" xfId="0" applyFill="1" applyBorder="1"/>
    <xf numFmtId="0" fontId="7" fillId="29" borderId="4" xfId="0" applyFont="1" applyFill="1" applyBorder="1" applyAlignment="1">
      <alignment horizontal="left"/>
    </xf>
    <xf numFmtId="0" fontId="0" fillId="27" borderId="18" xfId="0" applyFill="1" applyBorder="1" applyAlignment="1">
      <alignment horizontal="center"/>
    </xf>
    <xf numFmtId="0" fontId="0" fillId="27" borderId="20" xfId="0" applyFill="1" applyBorder="1" applyAlignment="1">
      <alignment horizontal="center"/>
    </xf>
    <xf numFmtId="0" fontId="7" fillId="29" borderId="3" xfId="0" quotePrefix="1" applyFont="1" applyFill="1" applyBorder="1" applyAlignment="1">
      <alignment horizontal="left"/>
    </xf>
    <xf numFmtId="0" fontId="2" fillId="29" borderId="3" xfId="0" applyFont="1" applyFill="1" applyBorder="1" applyAlignment="1">
      <alignment horizontal="left"/>
    </xf>
    <xf numFmtId="0" fontId="4" fillId="29" borderId="18" xfId="0" quotePrefix="1" applyFont="1" applyFill="1" applyBorder="1" applyAlignment="1">
      <alignment horizontal="left"/>
    </xf>
    <xf numFmtId="0" fontId="0" fillId="29" borderId="17" xfId="0" quotePrefix="1" applyFill="1" applyBorder="1" applyAlignment="1">
      <alignment horizontal="left"/>
    </xf>
    <xf numFmtId="0" fontId="0" fillId="29" borderId="37" xfId="0" applyFill="1" applyBorder="1" applyAlignment="1">
      <alignment horizontal="center"/>
    </xf>
    <xf numFmtId="0" fontId="7" fillId="29" borderId="17" xfId="0" quotePrefix="1" applyFont="1" applyFill="1" applyBorder="1" applyAlignment="1">
      <alignment horizontal="left"/>
    </xf>
    <xf numFmtId="0" fontId="0" fillId="29" borderId="17" xfId="0" applyFill="1" applyBorder="1"/>
    <xf numFmtId="0" fontId="52" fillId="27" borderId="0" xfId="0" applyFont="1" applyFill="1" applyBorder="1" applyAlignment="1">
      <alignment horizontal="left"/>
    </xf>
    <xf numFmtId="0" fontId="52" fillId="27" borderId="0" xfId="0" quotePrefix="1" applyFont="1" applyFill="1" applyBorder="1" applyAlignment="1">
      <alignment horizontal="left"/>
    </xf>
    <xf numFmtId="165" fontId="15" fillId="0" borderId="0" xfId="0" applyNumberFormat="1" applyFont="1" applyFill="1" applyAlignment="1">
      <alignment vertical="center"/>
    </xf>
    <xf numFmtId="165" fontId="2" fillId="0" borderId="0" xfId="178" applyNumberFormat="1" applyFont="1" applyAlignment="1">
      <alignment horizontal="center" vertical="center"/>
    </xf>
    <xf numFmtId="165" fontId="4" fillId="0" borderId="0" xfId="178" applyNumberFormat="1" applyFont="1" applyFill="1" applyAlignment="1">
      <alignment vertical="center"/>
    </xf>
    <xf numFmtId="165" fontId="3" fillId="0" borderId="0" xfId="178" applyNumberFormat="1" applyFont="1" applyFill="1" applyAlignment="1">
      <alignment vertical="center"/>
    </xf>
    <xf numFmtId="165" fontId="2" fillId="0" borderId="0" xfId="0" applyNumberFormat="1" applyFont="1" applyFill="1" applyAlignment="1">
      <alignment vertical="center"/>
    </xf>
    <xf numFmtId="165" fontId="2" fillId="0" borderId="0" xfId="178" applyNumberFormat="1" applyFont="1" applyFill="1" applyAlignment="1">
      <alignment horizontal="center" vertical="center"/>
    </xf>
    <xf numFmtId="165" fontId="0" fillId="27" borderId="26" xfId="0" applyNumberFormat="1" applyFill="1" applyBorder="1"/>
    <xf numFmtId="165" fontId="0" fillId="27" borderId="26" xfId="0" applyNumberFormat="1" applyFill="1" applyBorder="1" applyProtection="1">
      <protection locked="0"/>
    </xf>
    <xf numFmtId="165" fontId="0" fillId="26" borderId="26" xfId="0" applyNumberFormat="1" applyFill="1" applyBorder="1" applyProtection="1">
      <protection locked="0"/>
    </xf>
    <xf numFmtId="165" fontId="0" fillId="26" borderId="38" xfId="0" applyNumberFormat="1" applyFill="1" applyBorder="1" applyProtection="1">
      <protection locked="0"/>
    </xf>
    <xf numFmtId="165" fontId="0" fillId="26" borderId="26" xfId="0" applyNumberFormat="1" applyFill="1" applyBorder="1"/>
    <xf numFmtId="165" fontId="0" fillId="26" borderId="38" xfId="0" applyNumberFormat="1" applyFill="1" applyBorder="1"/>
    <xf numFmtId="165" fontId="0" fillId="26" borderId="39" xfId="0" applyNumberFormat="1" applyFill="1" applyBorder="1" applyProtection="1">
      <protection locked="0"/>
    </xf>
    <xf numFmtId="165" fontId="0" fillId="26" borderId="40" xfId="0" applyNumberFormat="1" applyFill="1" applyBorder="1" applyProtection="1">
      <protection locked="0"/>
    </xf>
    <xf numFmtId="165" fontId="0" fillId="26" borderId="39" xfId="0" applyNumberFormat="1" applyFill="1" applyBorder="1"/>
    <xf numFmtId="165" fontId="0" fillId="28" borderId="33" xfId="0" applyNumberFormat="1" applyFill="1" applyBorder="1" applyProtection="1">
      <protection locked="0"/>
    </xf>
    <xf numFmtId="165" fontId="0" fillId="26" borderId="41" xfId="0" applyNumberFormat="1" applyFill="1" applyBorder="1" applyProtection="1">
      <protection locked="0"/>
    </xf>
    <xf numFmtId="165" fontId="0" fillId="26" borderId="41" xfId="0" applyNumberFormat="1" applyFill="1" applyBorder="1"/>
    <xf numFmtId="165" fontId="0" fillId="28" borderId="33" xfId="0" applyNumberFormat="1" applyFill="1" applyBorder="1"/>
    <xf numFmtId="165" fontId="0" fillId="26" borderId="40" xfId="0" applyNumberFormat="1" applyFill="1" applyBorder="1"/>
    <xf numFmtId="165" fontId="0" fillId="28" borderId="35" xfId="0" applyNumberFormat="1" applyFill="1" applyBorder="1" applyProtection="1">
      <protection locked="0"/>
    </xf>
    <xf numFmtId="165" fontId="0" fillId="27" borderId="41" xfId="0" applyNumberFormat="1" applyFill="1" applyBorder="1" applyProtection="1">
      <protection locked="0"/>
    </xf>
    <xf numFmtId="165" fontId="0" fillId="27" borderId="42" xfId="0" applyNumberFormat="1" applyFill="1" applyBorder="1" applyProtection="1">
      <protection locked="0"/>
    </xf>
    <xf numFmtId="165" fontId="0" fillId="27" borderId="41" xfId="0" applyNumberFormat="1" applyFill="1" applyBorder="1"/>
    <xf numFmtId="165" fontId="0" fillId="28" borderId="35" xfId="0" applyNumberFormat="1" applyFill="1" applyBorder="1"/>
    <xf numFmtId="165" fontId="0" fillId="26" borderId="21" xfId="0" applyNumberFormat="1" applyFill="1" applyBorder="1"/>
    <xf numFmtId="165" fontId="0" fillId="28" borderId="43" xfId="0" applyNumberFormat="1" applyFill="1" applyBorder="1"/>
    <xf numFmtId="165" fontId="0" fillId="0" borderId="0" xfId="0" applyNumberFormat="1" applyBorder="1"/>
    <xf numFmtId="165" fontId="0" fillId="27" borderId="42" xfId="0" applyNumberFormat="1" applyFill="1" applyBorder="1"/>
    <xf numFmtId="165" fontId="0" fillId="28" borderId="37" xfId="0" applyNumberFormat="1" applyFill="1" applyBorder="1"/>
    <xf numFmtId="165" fontId="0" fillId="0" borderId="0" xfId="0" applyNumberFormat="1"/>
    <xf numFmtId="1" fontId="13" fillId="0" borderId="0" xfId="0" applyNumberFormat="1" applyFont="1" applyFill="1" applyBorder="1" applyAlignment="1">
      <alignment horizontal="left" vertical="center"/>
    </xf>
    <xf numFmtId="1" fontId="12" fillId="0" borderId="0" xfId="0" applyNumberFormat="1" applyFont="1" applyFill="1" applyAlignment="1">
      <alignment horizontal="left" vertical="center"/>
    </xf>
    <xf numFmtId="1" fontId="12" fillId="0" borderId="0" xfId="0" applyNumberFormat="1" applyFont="1" applyFill="1" applyAlignment="1">
      <alignment horizontal="left" vertical="top"/>
    </xf>
    <xf numFmtId="0" fontId="0" fillId="27" borderId="37" xfId="0" applyFill="1" applyBorder="1" applyAlignment="1">
      <alignment horizontal="left"/>
    </xf>
    <xf numFmtId="0" fontId="0" fillId="27" borderId="36" xfId="0" applyFill="1" applyBorder="1" applyAlignment="1">
      <alignment horizontal="left"/>
    </xf>
    <xf numFmtId="0" fontId="0" fillId="27" borderId="35" xfId="0" applyFill="1" applyBorder="1" applyAlignment="1">
      <alignment horizontal="left"/>
    </xf>
    <xf numFmtId="0" fontId="0" fillId="27" borderId="31" xfId="0" applyFill="1" applyBorder="1" applyAlignment="1">
      <alignment horizontal="left"/>
    </xf>
    <xf numFmtId="0" fontId="0" fillId="0" borderId="0" xfId="0" applyAlignment="1">
      <alignment horizontal="left"/>
    </xf>
    <xf numFmtId="0" fontId="0" fillId="27" borderId="36" xfId="0" applyFill="1" applyBorder="1"/>
    <xf numFmtId="0" fontId="0" fillId="27" borderId="35" xfId="0" applyFill="1" applyBorder="1"/>
    <xf numFmtId="165" fontId="0" fillId="27" borderId="0" xfId="0" applyNumberFormat="1" applyFill="1" applyBorder="1" applyProtection="1">
      <protection locked="0"/>
    </xf>
    <xf numFmtId="165" fontId="0" fillId="27" borderId="23" xfId="0" applyNumberFormat="1" applyFill="1" applyBorder="1" applyProtection="1">
      <protection locked="0"/>
    </xf>
    <xf numFmtId="0" fontId="77" fillId="0" borderId="0" xfId="0" applyFont="1" applyBorder="1"/>
    <xf numFmtId="165" fontId="0" fillId="0" borderId="0" xfId="0" applyNumberFormat="1" applyFill="1" applyBorder="1"/>
    <xf numFmtId="0" fontId="12" fillId="0" borderId="0" xfId="0" applyFont="1" applyAlignment="1">
      <alignment vertical="center" wrapText="1"/>
    </xf>
    <xf numFmtId="14" fontId="27" fillId="0" borderId="0" xfId="0" applyNumberFormat="1" applyFont="1" applyFill="1" applyBorder="1" applyAlignment="1">
      <alignment horizontal="left" vertical="center"/>
    </xf>
    <xf numFmtId="0" fontId="14" fillId="27" borderId="43" xfId="0" applyFont="1" applyFill="1" applyBorder="1" applyAlignment="1">
      <alignment horizontal="center" vertical="center" wrapText="1"/>
    </xf>
    <xf numFmtId="0" fontId="14" fillId="27" borderId="3" xfId="0" applyFont="1" applyFill="1" applyBorder="1" applyAlignment="1">
      <alignment vertical="center"/>
    </xf>
    <xf numFmtId="0" fontId="14" fillId="27" borderId="43" xfId="0" applyFont="1" applyFill="1" applyBorder="1" applyAlignment="1">
      <alignment vertical="center"/>
    </xf>
    <xf numFmtId="0" fontId="14" fillId="0" borderId="0" xfId="0" applyFont="1" applyFill="1" applyBorder="1" applyAlignment="1">
      <alignment vertical="center" wrapText="1"/>
    </xf>
    <xf numFmtId="165" fontId="0" fillId="27" borderId="35" xfId="0" applyNumberFormat="1" applyFill="1" applyBorder="1" applyProtection="1">
      <protection locked="0"/>
    </xf>
    <xf numFmtId="0" fontId="8" fillId="27" borderId="0" xfId="0" applyFont="1" applyFill="1" applyBorder="1"/>
    <xf numFmtId="0" fontId="13" fillId="27" borderId="0" xfId="0" applyFont="1" applyFill="1" applyBorder="1"/>
    <xf numFmtId="0" fontId="7" fillId="27" borderId="19" xfId="0" applyFont="1" applyFill="1" applyBorder="1"/>
    <xf numFmtId="0" fontId="0" fillId="27" borderId="24" xfId="0" applyFill="1" applyBorder="1"/>
    <xf numFmtId="0" fontId="0" fillId="27" borderId="21" xfId="0" applyFill="1" applyBorder="1"/>
    <xf numFmtId="0" fontId="7" fillId="27" borderId="18" xfId="0" applyFont="1" applyFill="1" applyBorder="1"/>
    <xf numFmtId="0" fontId="0" fillId="0" borderId="21" xfId="0" applyBorder="1"/>
    <xf numFmtId="0" fontId="0" fillId="29" borderId="43" xfId="0" applyFill="1" applyBorder="1"/>
    <xf numFmtId="0" fontId="0" fillId="29" borderId="24" xfId="0" applyFill="1" applyBorder="1"/>
    <xf numFmtId="0" fontId="0" fillId="27" borderId="19" xfId="0" applyFill="1" applyBorder="1"/>
    <xf numFmtId="0" fontId="0" fillId="0" borderId="24" xfId="0" applyBorder="1"/>
    <xf numFmtId="0" fontId="12" fillId="0" borderId="0" xfId="0" applyFont="1" applyFill="1" applyBorder="1" applyAlignment="1">
      <alignment horizontal="left" vertical="center"/>
    </xf>
    <xf numFmtId="0" fontId="7" fillId="0" borderId="0" xfId="0" applyFont="1" applyFill="1" applyBorder="1" applyAlignment="1">
      <alignment horizontal="center" vertical="center" wrapText="1"/>
    </xf>
    <xf numFmtId="165" fontId="0" fillId="27" borderId="36" xfId="0" applyNumberFormat="1" applyFill="1" applyBorder="1"/>
    <xf numFmtId="165" fontId="0" fillId="27" borderId="35" xfId="0" applyNumberFormat="1" applyFill="1" applyBorder="1"/>
    <xf numFmtId="165" fontId="0" fillId="27" borderId="36" xfId="0" applyNumberFormat="1" applyFill="1" applyBorder="1" applyProtection="1">
      <protection locked="0"/>
    </xf>
    <xf numFmtId="0" fontId="14" fillId="0" borderId="0" xfId="0" applyFont="1" applyFill="1" applyBorder="1" applyAlignment="1">
      <alignment vertical="top"/>
    </xf>
    <xf numFmtId="0" fontId="15" fillId="0" borderId="0" xfId="0" quotePrefix="1" applyFont="1" applyFill="1" applyBorder="1" applyAlignment="1">
      <alignment vertical="top" wrapText="1" shrinkToFit="1"/>
    </xf>
    <xf numFmtId="0" fontId="23" fillId="0" borderId="0" xfId="0" applyFont="1" applyFill="1" applyBorder="1" applyAlignment="1">
      <alignment horizontal="left" vertical="center"/>
    </xf>
    <xf numFmtId="0" fontId="2" fillId="0" borderId="0" xfId="0" applyFont="1" applyFill="1" applyBorder="1" applyAlignment="1">
      <alignment horizontal="center" vertical="center"/>
    </xf>
    <xf numFmtId="0" fontId="23" fillId="0" borderId="0" xfId="0" applyFont="1" applyFill="1" applyBorder="1" applyAlignment="1">
      <alignment horizontal="center" vertical="center"/>
    </xf>
    <xf numFmtId="165" fontId="0" fillId="27" borderId="30" xfId="0" applyNumberFormat="1" applyFill="1" applyBorder="1" applyProtection="1">
      <protection locked="0"/>
    </xf>
    <xf numFmtId="165" fontId="0" fillId="27" borderId="30" xfId="0" applyNumberFormat="1" applyFill="1" applyBorder="1"/>
    <xf numFmtId="165" fontId="0" fillId="27" borderId="31" xfId="0" applyNumberFormat="1" applyFill="1" applyBorder="1" applyProtection="1">
      <protection locked="0"/>
    </xf>
    <xf numFmtId="165" fontId="0" fillId="27" borderId="31" xfId="0" applyNumberFormat="1" applyFill="1" applyBorder="1"/>
    <xf numFmtId="1" fontId="12" fillId="0" borderId="0" xfId="0" applyNumberFormat="1" applyFont="1" applyFill="1" applyBorder="1" applyAlignment="1">
      <alignment horizontal="left" vertical="center"/>
    </xf>
    <xf numFmtId="0" fontId="23" fillId="0" borderId="0" xfId="0" applyFont="1" applyFill="1" applyBorder="1" applyAlignment="1">
      <alignment vertical="center"/>
    </xf>
    <xf numFmtId="0" fontId="20" fillId="0" borderId="0" xfId="0" applyFont="1" applyFill="1" applyBorder="1" applyAlignment="1">
      <alignment vertical="center"/>
    </xf>
    <xf numFmtId="1" fontId="13" fillId="0" borderId="0" xfId="0" applyNumberFormat="1" applyFont="1" applyFill="1" applyBorder="1" applyAlignment="1">
      <alignment horizontal="center" vertical="center" wrapText="1"/>
    </xf>
    <xf numFmtId="0" fontId="7" fillId="27" borderId="18" xfId="0" applyFont="1" applyFill="1" applyBorder="1" applyAlignment="1">
      <alignment horizontal="center" vertical="center" wrapText="1"/>
    </xf>
    <xf numFmtId="0" fontId="7" fillId="0" borderId="0" xfId="0" applyFont="1" applyAlignment="1">
      <alignment horizontal="center" vertical="center" wrapText="1"/>
    </xf>
    <xf numFmtId="0" fontId="7" fillId="27" borderId="17" xfId="0" applyFont="1" applyFill="1" applyBorder="1" applyAlignment="1">
      <alignment horizontal="center" vertical="center" wrapText="1"/>
    </xf>
    <xf numFmtId="0" fontId="54" fillId="27" borderId="36" xfId="0" applyFont="1" applyFill="1" applyBorder="1"/>
    <xf numFmtId="0" fontId="7" fillId="0" borderId="0" xfId="0" applyFont="1" applyFill="1" applyAlignment="1">
      <alignment horizontal="center" vertical="top"/>
    </xf>
    <xf numFmtId="0" fontId="22" fillId="0" borderId="0" xfId="0" applyFont="1" applyFill="1" applyAlignment="1">
      <alignment vertical="top"/>
    </xf>
    <xf numFmtId="0" fontId="22" fillId="0" borderId="0" xfId="0" applyFont="1" applyFill="1" applyAlignment="1">
      <alignment horizontal="center" vertical="top"/>
    </xf>
    <xf numFmtId="0" fontId="21" fillId="0" borderId="0" xfId="0" applyFont="1" applyFill="1" applyAlignment="1">
      <alignment vertical="top"/>
    </xf>
    <xf numFmtId="0" fontId="7" fillId="0" borderId="0" xfId="0" applyFont="1" applyFill="1" applyBorder="1" applyAlignment="1">
      <alignment vertical="top"/>
    </xf>
    <xf numFmtId="0" fontId="8" fillId="27" borderId="35" xfId="0" applyFont="1" applyFill="1" applyBorder="1" applyAlignment="1">
      <alignment horizontal="center" vertical="center" wrapText="1"/>
    </xf>
    <xf numFmtId="0" fontId="8" fillId="27" borderId="24" xfId="0" applyFont="1" applyFill="1" applyBorder="1" applyAlignment="1">
      <alignment horizontal="center" vertical="center" wrapText="1"/>
    </xf>
    <xf numFmtId="0" fontId="25" fillId="0" borderId="0" xfId="0" applyFont="1" applyFill="1" applyBorder="1" applyAlignment="1">
      <alignment vertical="center"/>
    </xf>
    <xf numFmtId="0" fontId="7" fillId="27" borderId="43" xfId="0" applyFont="1" applyFill="1" applyBorder="1" applyAlignment="1">
      <alignment horizontal="center" vertical="center"/>
    </xf>
    <xf numFmtId="0" fontId="8" fillId="27" borderId="33" xfId="0" applyFont="1" applyFill="1" applyBorder="1" applyAlignment="1">
      <alignment horizontal="center" vertical="center"/>
    </xf>
    <xf numFmtId="1" fontId="15" fillId="0" borderId="9" xfId="0" applyNumberFormat="1" applyFont="1" applyFill="1" applyBorder="1" applyAlignment="1">
      <alignment horizontal="left" vertical="center"/>
    </xf>
    <xf numFmtId="0" fontId="73" fillId="0" borderId="0" xfId="0" applyFont="1" applyBorder="1" applyAlignment="1">
      <alignment horizontal="left"/>
    </xf>
    <xf numFmtId="0" fontId="73" fillId="0" borderId="0" xfId="0" applyFont="1" applyBorder="1"/>
    <xf numFmtId="165" fontId="0" fillId="27" borderId="44" xfId="0" applyNumberFormat="1" applyFill="1" applyBorder="1" applyProtection="1">
      <protection locked="0"/>
    </xf>
    <xf numFmtId="165" fontId="0" fillId="26" borderId="30" xfId="0" applyNumberFormat="1" applyFill="1" applyBorder="1" applyProtection="1">
      <protection locked="0"/>
    </xf>
    <xf numFmtId="165" fontId="0" fillId="26" borderId="30" xfId="0" applyNumberFormat="1" applyFill="1" applyBorder="1"/>
    <xf numFmtId="165" fontId="0" fillId="26" borderId="32" xfId="0" applyNumberFormat="1" applyFill="1" applyBorder="1" applyProtection="1">
      <protection locked="0"/>
    </xf>
    <xf numFmtId="0" fontId="56" fillId="0" borderId="0" xfId="0" applyFont="1" applyAlignment="1">
      <alignment vertical="center"/>
    </xf>
    <xf numFmtId="1" fontId="13" fillId="0" borderId="0" xfId="0" applyNumberFormat="1" applyFont="1" applyFill="1" applyBorder="1" applyAlignment="1">
      <alignment horizontal="center" vertical="center"/>
    </xf>
    <xf numFmtId="1" fontId="8" fillId="0" borderId="0" xfId="0" applyNumberFormat="1" applyFont="1" applyFill="1" applyBorder="1" applyAlignment="1">
      <alignment horizontal="center" vertical="center" wrapText="1"/>
    </xf>
    <xf numFmtId="1" fontId="13" fillId="0" borderId="0" xfId="0" applyNumberFormat="1" applyFont="1" applyFill="1" applyAlignment="1">
      <alignment horizontal="center" vertical="center"/>
    </xf>
    <xf numFmtId="9" fontId="20" fillId="26" borderId="9" xfId="287" applyFont="1" applyFill="1" applyBorder="1" applyAlignment="1">
      <alignment horizontal="center" vertical="center"/>
    </xf>
    <xf numFmtId="9" fontId="9" fillId="0" borderId="9" xfId="287" applyFont="1" applyBorder="1" applyAlignment="1">
      <alignment horizontal="center" vertical="center"/>
    </xf>
    <xf numFmtId="9" fontId="19" fillId="26" borderId="9" xfId="287" applyFont="1" applyFill="1" applyBorder="1" applyAlignment="1">
      <alignment horizontal="center" vertical="center"/>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15" fillId="0" borderId="9" xfId="0" applyFont="1" applyBorder="1" applyAlignment="1">
      <alignment horizontal="left" vertical="top" wrapText="1"/>
    </xf>
    <xf numFmtId="0" fontId="15" fillId="0" borderId="9" xfId="0" applyFont="1" applyFill="1" applyBorder="1" applyAlignment="1">
      <alignment horizontal="left" vertical="top" wrapText="1"/>
    </xf>
    <xf numFmtId="0" fontId="7" fillId="0" borderId="0" xfId="0" applyFont="1" applyAlignment="1">
      <alignment vertical="center" wrapText="1"/>
    </xf>
    <xf numFmtId="0" fontId="7" fillId="27" borderId="33" xfId="0" applyFont="1" applyFill="1" applyBorder="1" applyAlignment="1">
      <alignment vertical="center" wrapText="1"/>
    </xf>
    <xf numFmtId="0" fontId="11" fillId="0" borderId="44" xfId="0" applyFont="1" applyBorder="1" applyAlignment="1">
      <alignment vertical="center" wrapText="1"/>
    </xf>
    <xf numFmtId="0" fontId="11" fillId="0" borderId="30" xfId="0" applyFont="1" applyBorder="1" applyAlignment="1">
      <alignment vertical="center" wrapText="1"/>
    </xf>
    <xf numFmtId="0" fontId="11" fillId="0" borderId="45" xfId="0" applyFont="1" applyBorder="1" applyAlignment="1">
      <alignment vertical="center" wrapText="1"/>
    </xf>
    <xf numFmtId="0" fontId="7" fillId="0" borderId="0" xfId="0" applyFont="1" applyBorder="1" applyAlignment="1">
      <alignment vertical="center" wrapText="1"/>
    </xf>
    <xf numFmtId="0" fontId="12" fillId="0" borderId="0" xfId="0" applyFont="1" applyAlignment="1">
      <alignment wrapText="1"/>
    </xf>
    <xf numFmtId="173" fontId="13" fillId="0" borderId="9" xfId="0" applyNumberFormat="1" applyFont="1" applyBorder="1" applyAlignment="1">
      <alignment horizontal="left" wrapText="1"/>
    </xf>
    <xf numFmtId="173" fontId="8" fillId="0" borderId="0" xfId="0" applyNumberFormat="1" applyFont="1" applyAlignment="1">
      <alignment horizontal="left" wrapText="1"/>
    </xf>
    <xf numFmtId="0" fontId="12" fillId="0" borderId="0" xfId="0" applyFont="1" applyFill="1" applyAlignment="1">
      <alignment vertical="center" wrapText="1"/>
    </xf>
    <xf numFmtId="0" fontId="15" fillId="0" borderId="9" xfId="0" quotePrefix="1" applyFont="1" applyBorder="1" applyAlignment="1">
      <alignment horizontal="left" vertical="top" wrapText="1"/>
    </xf>
    <xf numFmtId="0" fontId="11" fillId="0" borderId="0" xfId="0" applyFont="1" applyAlignment="1">
      <alignment vertical="center" wrapText="1"/>
    </xf>
    <xf numFmtId="0" fontId="8" fillId="28" borderId="9" xfId="0" applyFont="1" applyFill="1" applyBorder="1" applyAlignment="1">
      <alignment horizontal="center" vertical="center" wrapText="1"/>
    </xf>
    <xf numFmtId="0" fontId="4" fillId="0" borderId="9" xfId="0" applyFont="1" applyBorder="1" applyAlignment="1">
      <alignment horizontal="center" vertical="center" wrapText="1"/>
    </xf>
    <xf numFmtId="0" fontId="2" fillId="0" borderId="9" xfId="0"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vertical="center" wrapText="1"/>
    </xf>
    <xf numFmtId="0" fontId="15" fillId="26" borderId="8" xfId="0" applyFont="1" applyFill="1" applyBorder="1" applyAlignment="1">
      <alignment vertical="top"/>
    </xf>
    <xf numFmtId="0" fontId="15" fillId="27" borderId="8" xfId="0" applyFont="1" applyFill="1" applyBorder="1" applyAlignment="1">
      <alignment vertical="top"/>
    </xf>
    <xf numFmtId="0" fontId="78" fillId="26" borderId="9" xfId="0" applyFont="1" applyFill="1" applyBorder="1" applyAlignment="1">
      <alignment vertical="center"/>
    </xf>
    <xf numFmtId="0" fontId="15" fillId="0" borderId="0" xfId="0" applyFont="1" applyFill="1" applyBorder="1" applyAlignment="1">
      <alignment horizontal="left" vertical="top" wrapText="1"/>
    </xf>
    <xf numFmtId="0" fontId="14" fillId="0" borderId="9" xfId="0" applyFont="1" applyBorder="1" applyAlignment="1">
      <alignment horizontal="center" vertical="top"/>
    </xf>
    <xf numFmtId="0" fontId="14" fillId="29" borderId="9" xfId="0" applyFont="1" applyFill="1" applyBorder="1" applyAlignment="1">
      <alignment horizontal="center" vertical="top"/>
    </xf>
    <xf numFmtId="0" fontId="14" fillId="29" borderId="9" xfId="0" applyFont="1" applyFill="1" applyBorder="1" applyAlignment="1">
      <alignment horizontal="left" vertical="top"/>
    </xf>
    <xf numFmtId="0" fontId="14" fillId="0" borderId="9" xfId="0" applyFont="1" applyFill="1" applyBorder="1" applyAlignment="1">
      <alignment vertical="center"/>
    </xf>
    <xf numFmtId="0" fontId="15" fillId="0" borderId="9" xfId="0" applyFont="1" applyFill="1" applyBorder="1" applyAlignment="1">
      <alignment horizontal="left" vertical="top"/>
    </xf>
    <xf numFmtId="0" fontId="2" fillId="0" borderId="0" xfId="178" applyAlignment="1">
      <alignment vertical="top" wrapText="1"/>
    </xf>
    <xf numFmtId="0" fontId="2" fillId="0" borderId="0" xfId="227"/>
    <xf numFmtId="0" fontId="2" fillId="0" borderId="0" xfId="227" applyAlignment="1">
      <alignment vertical="center"/>
    </xf>
    <xf numFmtId="0" fontId="2" fillId="0" borderId="0" xfId="227" applyFont="1" applyFill="1" applyAlignment="1">
      <alignment vertical="center"/>
    </xf>
    <xf numFmtId="0" fontId="2" fillId="0" borderId="0" xfId="227" applyFont="1" applyAlignment="1">
      <alignment vertical="center"/>
    </xf>
    <xf numFmtId="0" fontId="2" fillId="0" borderId="0" xfId="227" applyAlignment="1">
      <alignment vertical="center" wrapText="1" shrinkToFit="1"/>
    </xf>
    <xf numFmtId="0" fontId="12" fillId="0" borderId="0" xfId="227" applyFont="1" applyAlignment="1">
      <alignment horizontal="left" vertical="center"/>
    </xf>
    <xf numFmtId="0" fontId="2" fillId="0" borderId="0" xfId="227" applyFont="1" applyAlignment="1">
      <alignment horizontal="left" vertical="top"/>
    </xf>
    <xf numFmtId="1" fontId="12" fillId="0" borderId="0" xfId="227" applyNumberFormat="1" applyFont="1" applyFill="1" applyAlignment="1">
      <alignment vertical="center"/>
    </xf>
    <xf numFmtId="0" fontId="2" fillId="30" borderId="0" xfId="178" applyFont="1" applyFill="1" applyAlignment="1"/>
    <xf numFmtId="0" fontId="79" fillId="30" borderId="0" xfId="178" applyFont="1" applyFill="1" applyAlignment="1"/>
    <xf numFmtId="0" fontId="12" fillId="30" borderId="0" xfId="178" applyFont="1" applyFill="1" applyBorder="1" applyAlignment="1">
      <alignment horizontal="left" vertical="center"/>
    </xf>
    <xf numFmtId="0" fontId="15" fillId="30" borderId="0" xfId="178" applyFont="1" applyFill="1" applyAlignment="1"/>
    <xf numFmtId="0" fontId="47" fillId="0" borderId="0" xfId="178" quotePrefix="1" applyFont="1" applyAlignment="1">
      <alignment vertical="center"/>
    </xf>
    <xf numFmtId="0" fontId="15" fillId="0" borderId="0" xfId="178" applyFont="1" applyFill="1" applyAlignment="1"/>
    <xf numFmtId="0" fontId="14" fillId="0" borderId="0" xfId="178" quotePrefix="1" applyFont="1" applyAlignment="1">
      <alignment horizontal="left"/>
    </xf>
    <xf numFmtId="0" fontId="14" fillId="0" borderId="46" xfId="178" quotePrefix="1" applyFont="1" applyBorder="1" applyAlignment="1">
      <alignment horizontal="left" vertical="center"/>
    </xf>
    <xf numFmtId="0" fontId="14" fillId="0" borderId="0" xfId="178" quotePrefix="1" applyFont="1" applyAlignment="1">
      <alignment horizontal="center" vertical="top"/>
    </xf>
    <xf numFmtId="0" fontId="14" fillId="0" borderId="0" xfId="178" quotePrefix="1" applyFont="1" applyFill="1" applyBorder="1" applyAlignment="1">
      <alignment horizontal="center" vertical="top"/>
    </xf>
    <xf numFmtId="0" fontId="14" fillId="0" borderId="0" xfId="178" quotePrefix="1" applyFont="1" applyBorder="1" applyAlignment="1">
      <alignment horizontal="center" vertical="top"/>
    </xf>
    <xf numFmtId="0" fontId="14" fillId="0" borderId="0" xfId="178" quotePrefix="1" applyFont="1" applyAlignment="1">
      <alignment horizontal="left" vertical="top"/>
    </xf>
    <xf numFmtId="0" fontId="14" fillId="0" borderId="47" xfId="178" quotePrefix="1" applyFont="1" applyBorder="1" applyAlignment="1">
      <alignment horizontal="left" vertical="center"/>
    </xf>
    <xf numFmtId="183" fontId="15" fillId="0" borderId="0" xfId="178" applyNumberFormat="1" applyFont="1" applyFill="1" applyBorder="1" applyAlignment="1"/>
    <xf numFmtId="0" fontId="80" fillId="30" borderId="0" xfId="178" applyFont="1" applyFill="1" applyBorder="1" applyAlignment="1">
      <alignment vertical="center" wrapText="1"/>
    </xf>
    <xf numFmtId="0" fontId="2" fillId="30" borderId="0" xfId="178" applyFill="1" applyAlignment="1">
      <alignment vertical="center" wrapText="1"/>
    </xf>
    <xf numFmtId="0" fontId="15" fillId="0" borderId="0" xfId="178" applyFont="1" applyAlignment="1"/>
    <xf numFmtId="0" fontId="47" fillId="0" borderId="0" xfId="178" applyFont="1" applyAlignment="1">
      <alignment vertical="center"/>
    </xf>
    <xf numFmtId="0" fontId="75" fillId="0" borderId="0" xfId="178" applyFont="1" applyAlignment="1">
      <alignment vertical="center"/>
    </xf>
    <xf numFmtId="0" fontId="75" fillId="0" borderId="0" xfId="178" applyFont="1" applyAlignment="1"/>
    <xf numFmtId="0" fontId="12" fillId="0" borderId="0" xfId="178" applyFont="1" applyAlignment="1">
      <alignment vertical="center"/>
    </xf>
    <xf numFmtId="0" fontId="56" fillId="0" borderId="0" xfId="178" applyFont="1" applyAlignment="1">
      <alignment vertical="center"/>
    </xf>
    <xf numFmtId="0" fontId="56" fillId="0" borderId="0" xfId="178" applyFont="1" applyAlignment="1"/>
    <xf numFmtId="0" fontId="14" fillId="0" borderId="34" xfId="178" applyFont="1" applyBorder="1" applyAlignment="1"/>
    <xf numFmtId="0" fontId="14" fillId="0" borderId="3" xfId="178" quotePrefix="1" applyFont="1" applyBorder="1" applyAlignment="1">
      <alignment horizontal="right" vertical="center"/>
    </xf>
    <xf numFmtId="0" fontId="2" fillId="0" borderId="34" xfId="178" applyFont="1" applyBorder="1" applyAlignment="1"/>
    <xf numFmtId="0" fontId="14" fillId="0" borderId="43" xfId="178" applyFont="1" applyBorder="1" applyAlignment="1">
      <alignment horizontal="right" vertical="center"/>
    </xf>
    <xf numFmtId="184" fontId="8" fillId="26" borderId="43" xfId="178" applyNumberFormat="1" applyFont="1" applyFill="1" applyBorder="1" applyAlignment="1">
      <alignment vertical="center"/>
    </xf>
    <xf numFmtId="0" fontId="14" fillId="0" borderId="48" xfId="178" applyFont="1" applyBorder="1" applyAlignment="1">
      <alignment horizontal="center" vertical="center"/>
    </xf>
    <xf numFmtId="0" fontId="14" fillId="0" borderId="43" xfId="178" applyFont="1" applyBorder="1" applyAlignment="1">
      <alignment horizontal="center" vertical="center" wrapText="1"/>
    </xf>
    <xf numFmtId="3" fontId="15" fillId="0" borderId="49" xfId="178" applyNumberFormat="1" applyFont="1" applyFill="1" applyBorder="1" applyAlignment="1">
      <alignment horizontal="center" vertical="center"/>
    </xf>
    <xf numFmtId="183" fontId="15" fillId="31" borderId="50" xfId="178" applyNumberFormat="1" applyFont="1" applyFill="1" applyBorder="1" applyAlignment="1">
      <alignment horizontal="center"/>
    </xf>
    <xf numFmtId="0" fontId="7" fillId="0" borderId="47" xfId="178" applyFont="1" applyBorder="1" applyAlignment="1">
      <alignment horizontal="center" vertical="center"/>
    </xf>
    <xf numFmtId="3" fontId="15" fillId="0" borderId="38" xfId="178" applyNumberFormat="1" applyFont="1" applyFill="1" applyBorder="1" applyAlignment="1">
      <alignment horizontal="center" vertical="center"/>
    </xf>
    <xf numFmtId="0" fontId="15" fillId="26" borderId="26" xfId="178" applyNumberFormat="1" applyFont="1" applyFill="1" applyBorder="1" applyAlignment="1">
      <alignment horizontal="center"/>
    </xf>
    <xf numFmtId="0" fontId="14" fillId="30" borderId="0" xfId="178" applyFont="1" applyFill="1" applyBorder="1" applyAlignment="1">
      <alignment vertical="center" wrapText="1"/>
    </xf>
    <xf numFmtId="0" fontId="79" fillId="30" borderId="0" xfId="178" applyFont="1" applyFill="1" applyAlignment="1">
      <alignment horizontal="left" vertical="top"/>
    </xf>
    <xf numFmtId="0" fontId="81" fillId="0" borderId="0" xfId="178" applyFont="1" applyAlignment="1">
      <alignment horizontal="left" vertical="top"/>
    </xf>
    <xf numFmtId="0" fontId="15" fillId="0" borderId="0" xfId="178" applyFont="1" applyAlignment="1">
      <alignment horizontal="left" vertical="top"/>
    </xf>
    <xf numFmtId="0" fontId="47" fillId="0" borderId="0" xfId="178" applyFont="1" applyAlignment="1">
      <alignment horizontal="left" vertical="top"/>
    </xf>
    <xf numFmtId="0" fontId="12" fillId="0" borderId="0" xfId="178" applyFont="1" applyAlignment="1">
      <alignment horizontal="left" vertical="top"/>
    </xf>
    <xf numFmtId="0" fontId="15" fillId="0" borderId="3" xfId="178" applyFont="1" applyBorder="1" applyAlignment="1">
      <alignment horizontal="left" vertical="top"/>
    </xf>
    <xf numFmtId="0" fontId="14" fillId="0" borderId="51" xfId="178" quotePrefix="1" applyFont="1" applyBorder="1" applyAlignment="1">
      <alignment horizontal="left" vertical="top"/>
    </xf>
    <xf numFmtId="3" fontId="15" fillId="0" borderId="9" xfId="178" applyNumberFormat="1" applyFont="1" applyFill="1" applyBorder="1" applyAlignment="1">
      <alignment horizontal="left" vertical="top"/>
    </xf>
    <xf numFmtId="0" fontId="14" fillId="0" borderId="0" xfId="178" quotePrefix="1" applyFont="1" applyBorder="1" applyAlignment="1">
      <alignment horizontal="left" vertical="center"/>
    </xf>
    <xf numFmtId="0" fontId="14" fillId="0" borderId="0" xfId="178" applyFont="1" applyAlignment="1">
      <alignment horizontal="left"/>
    </xf>
    <xf numFmtId="183" fontId="15" fillId="26" borderId="46" xfId="178" applyNumberFormat="1" applyFont="1" applyFill="1" applyBorder="1" applyAlignment="1">
      <alignment horizontal="right" vertical="center"/>
    </xf>
    <xf numFmtId="0" fontId="15" fillId="0" borderId="0" xfId="0" applyFont="1" applyFill="1" applyBorder="1" applyAlignment="1">
      <alignment horizontal="left" vertical="center" wrapText="1"/>
    </xf>
    <xf numFmtId="0" fontId="2" fillId="0" borderId="0" xfId="238" applyAlignment="1">
      <alignment vertical="center"/>
    </xf>
    <xf numFmtId="0" fontId="14" fillId="0" borderId="0" xfId="238" applyFont="1" applyFill="1" applyBorder="1" applyAlignment="1">
      <alignment vertical="center"/>
    </xf>
    <xf numFmtId="0" fontId="15" fillId="0" borderId="0" xfId="238" applyFont="1" applyFill="1" applyAlignment="1">
      <alignment vertical="center"/>
    </xf>
    <xf numFmtId="0" fontId="24" fillId="0" borderId="0" xfId="238" applyFont="1" applyFill="1" applyAlignment="1">
      <alignment vertical="center"/>
    </xf>
    <xf numFmtId="10" fontId="15" fillId="0" borderId="0" xfId="238" applyNumberFormat="1" applyFont="1" applyFill="1" applyBorder="1" applyAlignment="1">
      <alignment vertical="center"/>
    </xf>
    <xf numFmtId="0" fontId="25" fillId="0" borderId="0" xfId="238" applyFont="1" applyFill="1" applyAlignment="1">
      <alignment vertical="center"/>
    </xf>
    <xf numFmtId="167" fontId="25" fillId="0" borderId="0" xfId="238" applyNumberFormat="1" applyFont="1" applyFill="1" applyBorder="1" applyAlignment="1">
      <alignment vertical="center" wrapText="1"/>
    </xf>
    <xf numFmtId="0" fontId="26" fillId="0" borderId="0" xfId="238" applyFont="1" applyFill="1" applyBorder="1" applyAlignment="1">
      <alignment vertical="center"/>
    </xf>
    <xf numFmtId="10" fontId="26" fillId="0" borderId="0" xfId="238" applyNumberFormat="1" applyFont="1" applyFill="1" applyBorder="1" applyAlignment="1">
      <alignment vertical="center"/>
    </xf>
    <xf numFmtId="0" fontId="26" fillId="0" borderId="0" xfId="238" applyFont="1" applyFill="1" applyAlignment="1">
      <alignment horizontal="center" vertical="center"/>
    </xf>
    <xf numFmtId="0" fontId="24" fillId="0" borderId="0" xfId="238" applyNumberFormat="1" applyFont="1" applyFill="1" applyAlignment="1">
      <alignment vertical="center"/>
    </xf>
    <xf numFmtId="39" fontId="24" fillId="0" borderId="0" xfId="238" applyNumberFormat="1" applyFont="1" applyFill="1" applyAlignment="1">
      <alignment vertical="center"/>
    </xf>
    <xf numFmtId="39" fontId="24" fillId="0" borderId="0" xfId="238" applyNumberFormat="1" applyFont="1" applyFill="1" applyBorder="1" applyAlignment="1">
      <alignment vertical="center"/>
    </xf>
    <xf numFmtId="0" fontId="14" fillId="0" borderId="0" xfId="238" applyFont="1" applyFill="1" applyAlignment="1">
      <alignment horizontal="left" vertical="center"/>
    </xf>
    <xf numFmtId="0" fontId="15" fillId="0" borderId="0" xfId="238" applyFont="1" applyFill="1" applyBorder="1" applyAlignment="1">
      <alignment vertical="center"/>
    </xf>
    <xf numFmtId="0" fontId="15" fillId="0" borderId="0" xfId="238" applyFont="1" applyFill="1" applyAlignment="1">
      <alignment horizontal="left" vertical="top"/>
    </xf>
    <xf numFmtId="0" fontId="15" fillId="0" borderId="0" xfId="178" applyFont="1"/>
    <xf numFmtId="0" fontId="2" fillId="0" borderId="0" xfId="178" applyFill="1" applyAlignment="1"/>
    <xf numFmtId="165" fontId="15" fillId="0" borderId="0" xfId="238" applyNumberFormat="1" applyFont="1" applyFill="1" applyAlignment="1">
      <alignment vertical="center"/>
    </xf>
    <xf numFmtId="165" fontId="15" fillId="0" borderId="0" xfId="238" applyNumberFormat="1" applyFont="1" applyFill="1" applyBorder="1" applyAlignment="1">
      <alignment vertical="center"/>
    </xf>
    <xf numFmtId="0" fontId="56" fillId="0" borderId="0" xfId="177" applyFont="1" applyAlignment="1">
      <alignment vertical="center"/>
    </xf>
    <xf numFmtId="0" fontId="12" fillId="30" borderId="0" xfId="177" applyFont="1" applyFill="1" applyBorder="1" applyAlignment="1">
      <alignment vertical="center"/>
    </xf>
    <xf numFmtId="0" fontId="12" fillId="0" borderId="0" xfId="177" applyFont="1" applyFill="1" applyBorder="1" applyAlignment="1">
      <alignment vertical="center"/>
    </xf>
    <xf numFmtId="0" fontId="56" fillId="0" borderId="0" xfId="177" applyFont="1" applyFill="1" applyBorder="1" applyAlignment="1">
      <alignment vertical="center"/>
    </xf>
    <xf numFmtId="165" fontId="14" fillId="0" borderId="0" xfId="238" applyNumberFormat="1" applyFont="1" applyFill="1" applyBorder="1" applyAlignment="1">
      <alignment vertical="center"/>
    </xf>
    <xf numFmtId="165" fontId="15" fillId="0" borderId="0" xfId="178" applyNumberFormat="1" applyFont="1"/>
    <xf numFmtId="165" fontId="2" fillId="0" borderId="0" xfId="178" applyNumberFormat="1" applyFill="1" applyAlignment="1"/>
    <xf numFmtId="0" fontId="2" fillId="0" borderId="0" xfId="178" applyFill="1" applyBorder="1" applyAlignment="1"/>
    <xf numFmtId="0" fontId="14" fillId="0" borderId="0" xfId="0" applyFont="1" applyFill="1" applyBorder="1" applyAlignment="1">
      <alignment horizontal="left" vertical="center" wrapText="1"/>
    </xf>
    <xf numFmtId="0" fontId="82" fillId="32" borderId="0" xfId="0" applyFont="1" applyFill="1" applyAlignment="1">
      <alignment horizontal="left" vertical="center" wrapText="1"/>
    </xf>
    <xf numFmtId="0" fontId="12" fillId="0" borderId="0" xfId="0" applyFont="1" applyFill="1" applyBorder="1" applyAlignment="1">
      <alignment horizontal="center" vertical="center"/>
    </xf>
    <xf numFmtId="3" fontId="12" fillId="0" borderId="0" xfId="0" applyNumberFormat="1" applyFont="1" applyFill="1" applyBorder="1" applyAlignment="1">
      <alignment horizontal="center" vertical="center"/>
    </xf>
    <xf numFmtId="3" fontId="56" fillId="0" borderId="20" xfId="237" applyNumberFormat="1" applyFont="1" applyFill="1" applyBorder="1" applyAlignment="1">
      <alignment horizontal="center"/>
    </xf>
    <xf numFmtId="183" fontId="15" fillId="26" borderId="54" xfId="178" applyNumberFormat="1" applyFont="1" applyFill="1" applyBorder="1" applyAlignment="1">
      <alignment horizontal="right" vertical="center"/>
    </xf>
    <xf numFmtId="3" fontId="12" fillId="0" borderId="55" xfId="0" applyNumberFormat="1" applyFont="1" applyFill="1" applyBorder="1" applyAlignment="1">
      <alignment horizontal="center" vertical="center"/>
    </xf>
    <xf numFmtId="0" fontId="56" fillId="35" borderId="30" xfId="0" applyFont="1" applyFill="1" applyBorder="1" applyAlignment="1">
      <alignment horizontal="center" vertical="center"/>
    </xf>
    <xf numFmtId="1" fontId="56" fillId="0" borderId="33" xfId="0" applyNumberFormat="1" applyFont="1" applyFill="1" applyBorder="1" applyAlignment="1">
      <alignment horizontal="center" vertical="center"/>
    </xf>
    <xf numFmtId="0" fontId="15" fillId="0" borderId="33" xfId="0" applyFont="1" applyBorder="1" applyAlignment="1">
      <alignment vertical="top"/>
    </xf>
    <xf numFmtId="0" fontId="14" fillId="0" borderId="8" xfId="0" applyFont="1" applyFill="1" applyBorder="1" applyAlignment="1">
      <alignment horizontal="left" vertical="center"/>
    </xf>
    <xf numFmtId="0" fontId="14" fillId="0" borderId="9" xfId="0" applyFont="1" applyFill="1" applyBorder="1" applyAlignment="1">
      <alignment horizontal="left" vertical="center"/>
    </xf>
    <xf numFmtId="0" fontId="14" fillId="0" borderId="9" xfId="0" applyFont="1" applyFill="1" applyBorder="1" applyAlignment="1">
      <alignment horizontal="left" vertical="center" wrapText="1"/>
    </xf>
    <xf numFmtId="0" fontId="14" fillId="0" borderId="25" xfId="0" applyFont="1" applyFill="1" applyBorder="1" applyAlignment="1">
      <alignment vertical="top"/>
    </xf>
    <xf numFmtId="0" fontId="15" fillId="0" borderId="25" xfId="0" applyFont="1" applyFill="1" applyBorder="1" applyAlignment="1">
      <alignment vertical="top" wrapText="1" shrinkToFit="1"/>
    </xf>
    <xf numFmtId="0" fontId="14" fillId="0" borderId="9" xfId="0" applyFont="1" applyFill="1" applyBorder="1" applyAlignment="1">
      <alignment vertical="top"/>
    </xf>
    <xf numFmtId="0" fontId="15" fillId="0" borderId="9" xfId="0" applyFont="1" applyFill="1" applyBorder="1" applyAlignment="1">
      <alignment vertical="top" wrapText="1" shrinkToFit="1"/>
    </xf>
    <xf numFmtId="170" fontId="76" fillId="0" borderId="0" xfId="0" applyNumberFormat="1" applyFont="1" applyFill="1" applyBorder="1" applyAlignment="1">
      <alignment horizontal="right" vertical="center"/>
    </xf>
    <xf numFmtId="15" fontId="2" fillId="0" borderId="0" xfId="0" applyNumberFormat="1" applyFont="1" applyFill="1" applyBorder="1" applyAlignment="1">
      <alignment vertical="center"/>
    </xf>
    <xf numFmtId="0" fontId="14" fillId="0" borderId="50" xfId="0" applyFont="1" applyFill="1" applyBorder="1" applyAlignment="1">
      <alignment vertical="center"/>
    </xf>
    <xf numFmtId="0" fontId="8" fillId="0" borderId="0" xfId="0" applyFont="1" applyFill="1" applyAlignment="1"/>
    <xf numFmtId="0" fontId="2" fillId="0" borderId="0" xfId="0" applyFont="1" applyFill="1" applyBorder="1" applyAlignment="1">
      <alignment horizontal="left" vertical="center"/>
    </xf>
    <xf numFmtId="0" fontId="13" fillId="0" borderId="0" xfId="0" applyFont="1" applyFill="1" applyAlignment="1">
      <alignment vertical="center"/>
    </xf>
    <xf numFmtId="0" fontId="8" fillId="0" borderId="0" xfId="0" applyFont="1" applyFill="1" applyAlignment="1">
      <alignment vertical="center"/>
    </xf>
    <xf numFmtId="0" fontId="14" fillId="0" borderId="37" xfId="178" applyFont="1" applyBorder="1" applyAlignment="1">
      <alignment vertical="top" wrapText="1"/>
    </xf>
    <xf numFmtId="0" fontId="15" fillId="26" borderId="9" xfId="178" applyNumberFormat="1" applyFont="1" applyFill="1" applyBorder="1" applyAlignment="1">
      <alignment horizontal="center"/>
    </xf>
    <xf numFmtId="2" fontId="14" fillId="0" borderId="70" xfId="178" quotePrefix="1" applyNumberFormat="1" applyFont="1" applyFill="1" applyBorder="1" applyAlignment="1">
      <alignment horizontal="center" vertical="center" wrapText="1"/>
    </xf>
    <xf numFmtId="0" fontId="15" fillId="0" borderId="9" xfId="0" quotePrefix="1" applyFont="1" applyFill="1" applyBorder="1" applyAlignment="1">
      <alignment horizontal="left" vertical="top" wrapText="1"/>
    </xf>
    <xf numFmtId="3" fontId="15" fillId="0" borderId="71" xfId="178" applyNumberFormat="1" applyFont="1" applyFill="1" applyBorder="1" applyAlignment="1">
      <alignment horizontal="left" vertical="top"/>
    </xf>
    <xf numFmtId="0" fontId="7" fillId="0" borderId="72" xfId="178" applyFont="1" applyBorder="1" applyAlignment="1">
      <alignment horizontal="center" vertical="center"/>
    </xf>
    <xf numFmtId="172" fontId="2" fillId="27" borderId="15" xfId="0" applyNumberFormat="1" applyFont="1" applyFill="1" applyBorder="1" applyAlignment="1">
      <alignment horizontal="center" vertical="center"/>
    </xf>
    <xf numFmtId="0" fontId="15" fillId="0" borderId="50" xfId="0" applyFont="1" applyFill="1" applyBorder="1" applyAlignment="1">
      <alignment horizontal="center" vertical="center"/>
    </xf>
    <xf numFmtId="0" fontId="15" fillId="0" borderId="0" xfId="0" applyFont="1" applyFill="1" applyBorder="1" applyAlignment="1">
      <alignment horizontal="left" vertical="center" wrapText="1"/>
    </xf>
    <xf numFmtId="0" fontId="15" fillId="26" borderId="9" xfId="0" applyFont="1" applyFill="1" applyBorder="1" applyAlignment="1">
      <alignment vertical="top" wrapText="1"/>
    </xf>
    <xf numFmtId="0" fontId="15" fillId="27" borderId="9" xfId="0" applyFont="1" applyFill="1" applyBorder="1" applyAlignment="1">
      <alignment horizontal="left" vertical="top"/>
    </xf>
    <xf numFmtId="0" fontId="15" fillId="0" borderId="0" xfId="0" applyFont="1" applyFill="1" applyBorder="1" applyAlignment="1">
      <alignment vertical="top"/>
    </xf>
    <xf numFmtId="0" fontId="15" fillId="0" borderId="0" xfId="0" applyFont="1" applyFill="1" applyBorder="1" applyAlignment="1">
      <alignment horizontal="left" vertical="top"/>
    </xf>
    <xf numFmtId="0" fontId="0" fillId="0" borderId="0" xfId="0" applyBorder="1" applyAlignment="1">
      <alignment vertical="top"/>
    </xf>
    <xf numFmtId="0" fontId="0" fillId="0" borderId="0" xfId="0" applyFill="1" applyBorder="1" applyAlignment="1">
      <alignment horizontal="left" vertical="top"/>
    </xf>
    <xf numFmtId="0" fontId="0" fillId="0" borderId="0" xfId="0" applyBorder="1" applyAlignment="1">
      <alignment vertical="top" wrapText="1" shrinkToFit="1"/>
    </xf>
    <xf numFmtId="3" fontId="12" fillId="0" borderId="33" xfId="0" applyNumberFormat="1" applyFont="1" applyFill="1" applyBorder="1" applyAlignment="1">
      <alignment horizontal="center" vertical="center"/>
    </xf>
    <xf numFmtId="0" fontId="47" fillId="0" borderId="0" xfId="238" applyFont="1" applyAlignment="1">
      <alignment horizontal="left" vertical="center"/>
    </xf>
    <xf numFmtId="0" fontId="75" fillId="0" borderId="0" xfId="238" applyFont="1" applyAlignment="1">
      <alignment horizontal="left" vertical="top"/>
    </xf>
    <xf numFmtId="0" fontId="75" fillId="0" borderId="0" xfId="238" applyFont="1" applyAlignment="1">
      <alignment horizontal="left" vertical="center"/>
    </xf>
    <xf numFmtId="165" fontId="75" fillId="0" borderId="0" xfId="238" applyNumberFormat="1" applyFont="1" applyAlignment="1">
      <alignment vertical="center"/>
    </xf>
    <xf numFmtId="0" fontId="75" fillId="0" borderId="0" xfId="178" applyFont="1" applyFill="1" applyAlignment="1"/>
    <xf numFmtId="165" fontId="75" fillId="0" borderId="0" xfId="178" applyNumberFormat="1" applyFont="1" applyFill="1" applyAlignment="1"/>
    <xf numFmtId="0" fontId="47" fillId="30" borderId="0" xfId="177" applyFont="1" applyFill="1" applyBorder="1" applyAlignment="1">
      <alignment vertical="center"/>
    </xf>
    <xf numFmtId="0" fontId="47" fillId="0" borderId="0" xfId="177" applyFont="1" applyFill="1" applyBorder="1" applyAlignment="1">
      <alignment vertical="center"/>
    </xf>
    <xf numFmtId="0" fontId="75" fillId="0" borderId="0" xfId="0" applyFont="1"/>
    <xf numFmtId="165" fontId="47" fillId="27" borderId="33" xfId="177" applyNumberFormat="1" applyFont="1" applyFill="1" applyBorder="1" applyAlignment="1">
      <alignment horizontal="center" vertical="center" wrapText="1"/>
    </xf>
    <xf numFmtId="165" fontId="47" fillId="27" borderId="33" xfId="177" quotePrefix="1" applyNumberFormat="1" applyFont="1" applyFill="1" applyBorder="1" applyAlignment="1">
      <alignment horizontal="center" vertical="center" wrapText="1"/>
    </xf>
    <xf numFmtId="1" fontId="75" fillId="0" borderId="30" xfId="238" applyNumberFormat="1" applyFont="1" applyFill="1" applyBorder="1" applyAlignment="1">
      <alignment horizontal="center" vertical="center" wrapText="1"/>
    </xf>
    <xf numFmtId="165" fontId="75" fillId="0" borderId="65" xfId="177" applyNumberFormat="1" applyFont="1" applyFill="1" applyBorder="1" applyAlignment="1">
      <alignment vertical="center"/>
    </xf>
    <xf numFmtId="165" fontId="75" fillId="0" borderId="31" xfId="177" applyNumberFormat="1" applyFont="1" applyFill="1" applyBorder="1" applyAlignment="1">
      <alignment vertical="center"/>
    </xf>
    <xf numFmtId="0" fontId="47" fillId="27" borderId="53" xfId="177" applyFont="1" applyFill="1" applyBorder="1" applyAlignment="1">
      <alignment vertical="center" wrapText="1"/>
    </xf>
    <xf numFmtId="165" fontId="75" fillId="0" borderId="53" xfId="177" applyNumberFormat="1" applyFont="1" applyFill="1" applyBorder="1" applyAlignment="1">
      <alignment vertical="center"/>
    </xf>
    <xf numFmtId="165" fontId="75" fillId="26" borderId="52" xfId="177" applyNumberFormat="1" applyFont="1" applyFill="1" applyBorder="1" applyAlignment="1">
      <alignment vertical="center"/>
    </xf>
    <xf numFmtId="165" fontId="75" fillId="0" borderId="36" xfId="177" applyNumberFormat="1" applyFont="1" applyFill="1" applyBorder="1" applyAlignment="1">
      <alignment vertical="center"/>
    </xf>
    <xf numFmtId="165" fontId="75" fillId="0" borderId="66" xfId="177" applyNumberFormat="1" applyFont="1" applyFill="1" applyBorder="1" applyAlignment="1">
      <alignment vertical="center"/>
    </xf>
    <xf numFmtId="165" fontId="75" fillId="26" borderId="0" xfId="238" applyNumberFormat="1" applyFont="1" applyFill="1" applyAlignment="1">
      <alignment vertical="center"/>
    </xf>
    <xf numFmtId="0" fontId="75" fillId="0" borderId="0" xfId="238" applyFont="1" applyAlignment="1">
      <alignment vertical="center"/>
    </xf>
    <xf numFmtId="0" fontId="75" fillId="0" borderId="0" xfId="177" applyFont="1" applyAlignment="1">
      <alignment vertical="center"/>
    </xf>
    <xf numFmtId="0" fontId="75" fillId="0" borderId="0" xfId="177" applyFont="1" applyAlignment="1">
      <alignment horizontal="center" vertical="center"/>
    </xf>
    <xf numFmtId="0" fontId="92" fillId="0" borderId="0" xfId="238" applyFont="1" applyFill="1" applyBorder="1" applyAlignment="1">
      <alignment horizontal="left" vertical="center"/>
    </xf>
    <xf numFmtId="0" fontId="75" fillId="0" borderId="0" xfId="177" applyFont="1" applyFill="1" applyBorder="1" applyAlignment="1">
      <alignment vertical="center" wrapText="1"/>
    </xf>
    <xf numFmtId="0" fontId="47" fillId="0" borderId="9" xfId="0" applyFont="1" applyFill="1" applyBorder="1" applyAlignment="1">
      <alignment horizontal="left" vertical="center"/>
    </xf>
    <xf numFmtId="0" fontId="47" fillId="0" borderId="9" xfId="0" applyFont="1" applyFill="1" applyBorder="1" applyAlignment="1">
      <alignment horizontal="left" vertical="center" wrapText="1"/>
    </xf>
    <xf numFmtId="0" fontId="12" fillId="0" borderId="9" xfId="0" applyFont="1" applyFill="1" applyBorder="1" applyAlignment="1">
      <alignment horizontal="left" vertical="center" wrapText="1"/>
    </xf>
    <xf numFmtId="1" fontId="2" fillId="0" borderId="23" xfId="0" applyNumberFormat="1" applyFont="1" applyFill="1" applyBorder="1" applyAlignment="1">
      <alignment horizontal="center" vertical="center"/>
    </xf>
    <xf numFmtId="0" fontId="2" fillId="0" borderId="23" xfId="0" applyFont="1" applyFill="1" applyBorder="1" applyAlignment="1">
      <alignment horizontal="center" vertical="center" wrapText="1"/>
    </xf>
    <xf numFmtId="0" fontId="94" fillId="35" borderId="8" xfId="170" applyFont="1" applyFill="1" applyBorder="1" applyAlignment="1">
      <alignment horizontal="center" vertical="center" wrapText="1"/>
    </xf>
    <xf numFmtId="0" fontId="7" fillId="35" borderId="4" xfId="170" applyFont="1" applyFill="1" applyBorder="1" applyAlignment="1">
      <alignment horizontal="left" vertical="center" wrapText="1"/>
    </xf>
    <xf numFmtId="0" fontId="94" fillId="35" borderId="4" xfId="170" applyFont="1" applyFill="1" applyBorder="1" applyAlignment="1">
      <alignment horizontal="center" vertical="center" wrapText="1"/>
    </xf>
    <xf numFmtId="0" fontId="94" fillId="35" borderId="15" xfId="170" applyFont="1" applyFill="1" applyBorder="1" applyAlignment="1">
      <alignment horizontal="center" vertical="center" wrapText="1"/>
    </xf>
    <xf numFmtId="0" fontId="2" fillId="35" borderId="31" xfId="0" applyFont="1" applyFill="1" applyBorder="1" applyAlignment="1">
      <alignment horizontal="center" vertical="center"/>
    </xf>
    <xf numFmtId="3" fontId="7" fillId="0" borderId="68" xfId="0" applyNumberFormat="1" applyFont="1" applyFill="1" applyBorder="1" applyAlignment="1">
      <alignment horizontal="center" vertical="center"/>
    </xf>
    <xf numFmtId="3" fontId="2" fillId="26" borderId="68" xfId="237" applyNumberFormat="1" applyFont="1" applyFill="1" applyBorder="1" applyAlignment="1">
      <alignment horizontal="center"/>
    </xf>
    <xf numFmtId="0" fontId="2" fillId="35" borderId="30" xfId="0" applyFont="1" applyFill="1" applyBorder="1" applyAlignment="1">
      <alignment horizontal="center" vertical="center"/>
    </xf>
    <xf numFmtId="3" fontId="93" fillId="35" borderId="16" xfId="0" applyNumberFormat="1" applyFont="1" applyFill="1" applyBorder="1" applyAlignment="1">
      <alignment horizontal="center" vertical="center" wrapText="1"/>
    </xf>
    <xf numFmtId="3" fontId="7" fillId="0" borderId="69" xfId="0" applyNumberFormat="1" applyFont="1" applyFill="1" applyBorder="1" applyAlignment="1">
      <alignment horizontal="center" vertical="center"/>
    </xf>
    <xf numFmtId="3" fontId="7" fillId="26" borderId="68" xfId="237" applyNumberFormat="1" applyFont="1" applyFill="1" applyBorder="1" applyAlignment="1">
      <alignment horizontal="center"/>
    </xf>
    <xf numFmtId="3" fontId="7" fillId="35" borderId="67" xfId="0" applyNumberFormat="1" applyFont="1" applyFill="1" applyBorder="1" applyAlignment="1">
      <alignment horizontal="center" vertical="center"/>
    </xf>
    <xf numFmtId="3" fontId="2" fillId="0" borderId="68" xfId="0" applyNumberFormat="1" applyFont="1" applyFill="1" applyBorder="1" applyAlignment="1">
      <alignment horizontal="center" vertical="center"/>
    </xf>
    <xf numFmtId="3" fontId="57" fillId="0" borderId="9" xfId="0" applyNumberFormat="1" applyFont="1" applyFill="1" applyBorder="1" applyAlignment="1">
      <alignment horizontal="left" vertical="center"/>
    </xf>
    <xf numFmtId="3" fontId="57" fillId="0" borderId="9" xfId="0" applyNumberFormat="1" applyFont="1" applyFill="1" applyBorder="1" applyAlignment="1">
      <alignment horizontal="left" vertical="center" wrapText="1"/>
    </xf>
    <xf numFmtId="1" fontId="15" fillId="0" borderId="30" xfId="238" applyNumberFormat="1" applyFont="1" applyFill="1" applyBorder="1" applyAlignment="1">
      <alignment horizontal="center" vertical="center" wrapText="1"/>
    </xf>
    <xf numFmtId="3" fontId="15" fillId="0" borderId="65" xfId="239" applyNumberFormat="1" applyFont="1" applyBorder="1" applyAlignment="1">
      <alignment vertical="center" wrapText="1"/>
    </xf>
    <xf numFmtId="165" fontId="47" fillId="0" borderId="0" xfId="177" applyNumberFormat="1" applyFont="1" applyFill="1" applyBorder="1" applyAlignment="1">
      <alignment vertical="center"/>
    </xf>
    <xf numFmtId="165" fontId="75" fillId="0" borderId="22" xfId="177" applyNumberFormat="1" applyFont="1" applyFill="1" applyBorder="1" applyAlignment="1">
      <alignment vertical="center"/>
    </xf>
    <xf numFmtId="165" fontId="75" fillId="0" borderId="35" xfId="177" applyNumberFormat="1" applyFont="1" applyFill="1" applyBorder="1" applyAlignment="1">
      <alignment vertical="center"/>
    </xf>
    <xf numFmtId="3" fontId="57" fillId="0" borderId="29" xfId="0" applyNumberFormat="1" applyFont="1" applyFill="1" applyBorder="1" applyAlignment="1">
      <alignment horizontal="left" vertical="center"/>
    </xf>
    <xf numFmtId="3" fontId="83" fillId="29" borderId="34" xfId="0" applyNumberFormat="1" applyFont="1" applyFill="1" applyBorder="1" applyAlignment="1">
      <alignment vertical="center"/>
    </xf>
    <xf numFmtId="3" fontId="83" fillId="29" borderId="43" xfId="0" applyNumberFormat="1" applyFont="1" applyFill="1" applyBorder="1" applyAlignment="1">
      <alignment vertical="center"/>
    </xf>
    <xf numFmtId="3" fontId="15" fillId="0" borderId="52" xfId="239" applyNumberFormat="1" applyFont="1" applyBorder="1" applyAlignment="1">
      <alignment vertical="center" wrapText="1"/>
    </xf>
    <xf numFmtId="165" fontId="75" fillId="0" borderId="44" xfId="177" applyNumberFormat="1" applyFont="1" applyFill="1" applyBorder="1" applyAlignment="1">
      <alignment vertical="center"/>
    </xf>
    <xf numFmtId="165" fontId="75" fillId="0" borderId="30" xfId="177" applyNumberFormat="1" applyFont="1" applyFill="1" applyBorder="1" applyAlignment="1">
      <alignment vertical="center"/>
    </xf>
    <xf numFmtId="165" fontId="95" fillId="36" borderId="0" xfId="178" applyNumberFormat="1" applyFont="1" applyFill="1" applyAlignment="1"/>
    <xf numFmtId="3" fontId="2" fillId="0" borderId="0" xfId="178" applyNumberFormat="1" applyFill="1" applyAlignment="1"/>
    <xf numFmtId="0" fontId="83" fillId="0" borderId="0" xfId="0" applyFont="1" applyFill="1" applyAlignment="1">
      <alignment horizontal="left" vertical="center"/>
    </xf>
    <xf numFmtId="3" fontId="97" fillId="0" borderId="29" xfId="0" applyNumberFormat="1" applyFont="1" applyFill="1" applyBorder="1" applyAlignment="1">
      <alignment horizontal="left" vertical="center"/>
    </xf>
    <xf numFmtId="3" fontId="97" fillId="0" borderId="29" xfId="0" applyNumberFormat="1" applyFont="1" applyFill="1" applyBorder="1" applyAlignment="1">
      <alignment horizontal="left" vertical="center" wrapText="1"/>
    </xf>
    <xf numFmtId="43" fontId="2" fillId="26" borderId="68" xfId="237" applyNumberFormat="1" applyFont="1" applyFill="1" applyBorder="1" applyAlignment="1">
      <alignment horizontal="center"/>
    </xf>
    <xf numFmtId="0" fontId="14" fillId="29" borderId="8" xfId="0" applyFont="1" applyFill="1" applyBorder="1" applyAlignment="1">
      <alignment horizontal="left" vertical="top"/>
    </xf>
    <xf numFmtId="0" fontId="14" fillId="29" borderId="15" xfId="0" applyFont="1" applyFill="1" applyBorder="1" applyAlignment="1">
      <alignment horizontal="left" vertical="top"/>
    </xf>
    <xf numFmtId="1" fontId="15" fillId="0" borderId="0" xfId="0" applyNumberFormat="1" applyFont="1" applyFill="1" applyBorder="1" applyAlignment="1">
      <alignment horizontal="left" vertical="center"/>
    </xf>
    <xf numFmtId="0" fontId="14" fillId="0" borderId="9" xfId="0" applyFont="1" applyFill="1" applyBorder="1" applyAlignment="1">
      <alignment vertical="top" wrapText="1"/>
    </xf>
    <xf numFmtId="0" fontId="7" fillId="0" borderId="9" xfId="0" applyFont="1" applyFill="1" applyBorder="1" applyAlignment="1">
      <alignment vertical="top" wrapText="1"/>
    </xf>
    <xf numFmtId="0" fontId="21" fillId="0" borderId="9" xfId="0" applyFont="1" applyFill="1" applyBorder="1" applyAlignment="1">
      <alignment horizontal="left" vertical="top" wrapText="1"/>
    </xf>
    <xf numFmtId="0" fontId="14" fillId="0" borderId="8" xfId="0" applyFont="1" applyFill="1" applyBorder="1" applyAlignment="1">
      <alignment horizontal="left" vertical="center"/>
    </xf>
    <xf numFmtId="0" fontId="14" fillId="0" borderId="15" xfId="0" applyFont="1" applyFill="1" applyBorder="1" applyAlignment="1">
      <alignment horizontal="left" vertical="center"/>
    </xf>
    <xf numFmtId="0" fontId="15" fillId="0" borderId="33" xfId="0" applyFont="1" applyFill="1" applyBorder="1" applyAlignment="1">
      <alignment horizontal="left" vertical="top" wrapText="1"/>
    </xf>
    <xf numFmtId="0" fontId="15" fillId="27" borderId="33" xfId="0" applyFont="1" applyFill="1" applyBorder="1" applyAlignment="1">
      <alignment horizontal="left" vertical="top"/>
    </xf>
    <xf numFmtId="0" fontId="15" fillId="26" borderId="33" xfId="0" applyFont="1" applyFill="1" applyBorder="1" applyAlignment="1">
      <alignment horizontal="left" vertical="top"/>
    </xf>
    <xf numFmtId="0" fontId="14" fillId="0" borderId="34" xfId="0" applyFont="1" applyFill="1" applyBorder="1" applyAlignment="1">
      <alignment horizontal="center" vertical="top" wrapText="1"/>
    </xf>
    <xf numFmtId="0" fontId="14" fillId="0" borderId="43" xfId="0" applyFont="1" applyFill="1" applyBorder="1" applyAlignment="1">
      <alignment horizontal="center" vertical="top" wrapText="1"/>
    </xf>
    <xf numFmtId="0" fontId="15" fillId="0" borderId="34" xfId="0" applyFont="1" applyFill="1" applyBorder="1" applyAlignment="1">
      <alignment horizontal="center" vertical="top" wrapText="1"/>
    </xf>
    <xf numFmtId="0" fontId="15" fillId="0" borderId="43" xfId="0" applyFont="1" applyFill="1" applyBorder="1" applyAlignment="1">
      <alignment horizontal="center" vertical="top" wrapText="1"/>
    </xf>
    <xf numFmtId="0" fontId="94" fillId="34" borderId="34" xfId="228" applyFont="1" applyFill="1" applyBorder="1" applyAlignment="1">
      <alignment horizontal="center" vertical="center" wrapText="1"/>
    </xf>
    <xf numFmtId="0" fontId="94" fillId="34" borderId="43" xfId="228" applyFont="1" applyFill="1" applyBorder="1" applyAlignment="1">
      <alignment horizontal="center" vertical="center"/>
    </xf>
    <xf numFmtId="0" fontId="94" fillId="34" borderId="37" xfId="170" applyFont="1" applyFill="1" applyBorder="1" applyAlignment="1">
      <alignment horizontal="center" vertical="center" wrapText="1"/>
    </xf>
    <xf numFmtId="0" fontId="94" fillId="34" borderId="36" xfId="170" applyFont="1" applyFill="1" applyBorder="1" applyAlignment="1">
      <alignment horizontal="center" vertical="center" wrapText="1"/>
    </xf>
    <xf numFmtId="0" fontId="94" fillId="34" borderId="20" xfId="170" applyFont="1" applyFill="1" applyBorder="1" applyAlignment="1">
      <alignment horizontal="center" vertical="center" wrapText="1"/>
    </xf>
    <xf numFmtId="0" fontId="94" fillId="34" borderId="31" xfId="170" applyFont="1" applyFill="1" applyBorder="1" applyAlignment="1">
      <alignment horizontal="center" vertical="center" wrapText="1"/>
    </xf>
    <xf numFmtId="0" fontId="94" fillId="34" borderId="18" xfId="170" applyFont="1" applyFill="1" applyBorder="1" applyAlignment="1">
      <alignment horizontal="center" vertical="center" wrapText="1"/>
    </xf>
    <xf numFmtId="0" fontId="94" fillId="34" borderId="34" xfId="0" applyFont="1" applyFill="1" applyBorder="1" applyAlignment="1">
      <alignment horizontal="center" vertical="center" wrapText="1"/>
    </xf>
    <xf numFmtId="0" fontId="94" fillId="34" borderId="3" xfId="0" applyFont="1" applyFill="1" applyBorder="1" applyAlignment="1">
      <alignment horizontal="center" vertical="center" wrapText="1"/>
    </xf>
    <xf numFmtId="0" fontId="94" fillId="34" borderId="43" xfId="0" applyFont="1" applyFill="1" applyBorder="1" applyAlignment="1">
      <alignment horizontal="center" vertical="center" wrapText="1"/>
    </xf>
    <xf numFmtId="0" fontId="94" fillId="34" borderId="19" xfId="170" applyFont="1" applyFill="1" applyBorder="1" applyAlignment="1">
      <alignment horizontal="center" vertical="center" wrapText="1"/>
    </xf>
    <xf numFmtId="0" fontId="94" fillId="34" borderId="41" xfId="170" applyFont="1" applyFill="1" applyBorder="1" applyAlignment="1">
      <alignment horizontal="center" vertical="center" wrapText="1"/>
    </xf>
    <xf numFmtId="3" fontId="12" fillId="0" borderId="20" xfId="0" applyNumberFormat="1" applyFont="1" applyFill="1" applyBorder="1" applyAlignment="1">
      <alignment horizontal="center" vertical="center"/>
    </xf>
    <xf numFmtId="3" fontId="12" fillId="0" borderId="0" xfId="0" applyNumberFormat="1" applyFont="1" applyFill="1" applyBorder="1" applyAlignment="1">
      <alignment horizontal="center" vertical="center"/>
    </xf>
    <xf numFmtId="3" fontId="12" fillId="0" borderId="21" xfId="0" applyNumberFormat="1" applyFont="1" applyFill="1" applyBorder="1" applyAlignment="1">
      <alignment horizontal="center" vertical="center"/>
    </xf>
    <xf numFmtId="0" fontId="15" fillId="0" borderId="9" xfId="0" applyFont="1" applyFill="1" applyBorder="1" applyAlignment="1">
      <alignment horizontal="left" vertical="center" wrapText="1"/>
    </xf>
    <xf numFmtId="0" fontId="12" fillId="0" borderId="0" xfId="0" applyFont="1" applyAlignment="1">
      <alignment horizontal="left" vertical="center" wrapText="1"/>
    </xf>
    <xf numFmtId="169" fontId="13" fillId="0" borderId="4" xfId="0" applyNumberFormat="1" applyFont="1" applyFill="1" applyBorder="1" applyAlignment="1">
      <alignment horizontal="left" vertical="center"/>
    </xf>
    <xf numFmtId="0" fontId="13" fillId="0" borderId="4" xfId="0" applyFont="1" applyFill="1" applyBorder="1" applyAlignment="1">
      <alignment horizontal="left" vertical="center"/>
    </xf>
    <xf numFmtId="0" fontId="13" fillId="0" borderId="26" xfId="0" applyFont="1" applyFill="1" applyBorder="1" applyAlignment="1">
      <alignment horizontal="left" vertical="center"/>
    </xf>
    <xf numFmtId="169" fontId="48" fillId="26" borderId="8" xfId="0" applyNumberFormat="1" applyFont="1" applyFill="1" applyBorder="1" applyAlignment="1">
      <alignment horizontal="left" vertical="center"/>
    </xf>
    <xf numFmtId="169" fontId="48" fillId="26" borderId="4" xfId="0" applyNumberFormat="1" applyFont="1" applyFill="1" applyBorder="1" applyAlignment="1">
      <alignment horizontal="left" vertical="center"/>
    </xf>
    <xf numFmtId="0" fontId="15" fillId="0" borderId="29" xfId="0" applyFont="1" applyFill="1" applyBorder="1" applyAlignment="1">
      <alignment horizontal="left" vertical="top" wrapText="1"/>
    </xf>
    <xf numFmtId="0" fontId="15" fillId="0" borderId="9" xfId="0" applyFont="1" applyFill="1" applyBorder="1" applyAlignment="1">
      <alignment horizontal="left" vertical="top" wrapText="1"/>
    </xf>
    <xf numFmtId="0" fontId="15" fillId="0" borderId="25" xfId="0" applyFont="1" applyFill="1" applyBorder="1" applyAlignment="1">
      <alignment horizontal="left" vertical="top" wrapText="1"/>
    </xf>
    <xf numFmtId="0" fontId="2" fillId="0" borderId="34" xfId="0" applyFont="1" applyBorder="1" applyAlignment="1">
      <alignment horizontal="left" vertical="top" wrapText="1"/>
    </xf>
    <xf numFmtId="0" fontId="2" fillId="0" borderId="3" xfId="0" applyFont="1" applyBorder="1" applyAlignment="1">
      <alignment horizontal="left" vertical="top" wrapText="1"/>
    </xf>
    <xf numFmtId="0" fontId="2" fillId="0" borderId="43" xfId="0" applyFont="1" applyBorder="1" applyAlignment="1">
      <alignment horizontal="left" vertical="top" wrapText="1"/>
    </xf>
    <xf numFmtId="0" fontId="13" fillId="0" borderId="64" xfId="0" applyFont="1" applyFill="1" applyBorder="1" applyAlignment="1">
      <alignment horizontal="left" vertical="center"/>
    </xf>
    <xf numFmtId="0" fontId="13" fillId="0" borderId="27" xfId="0" applyFont="1" applyFill="1" applyBorder="1" applyAlignment="1">
      <alignment horizontal="left" vertical="center"/>
    </xf>
    <xf numFmtId="0" fontId="5" fillId="27" borderId="18" xfId="0" applyFont="1" applyFill="1" applyBorder="1" applyAlignment="1">
      <alignment horizontal="center" vertical="center"/>
    </xf>
    <xf numFmtId="0" fontId="5" fillId="27" borderId="17" xfId="0" applyFont="1" applyFill="1" applyBorder="1" applyAlignment="1">
      <alignment horizontal="center" vertical="center"/>
    </xf>
    <xf numFmtId="0" fontId="5" fillId="27" borderId="19" xfId="0" applyFont="1" applyFill="1" applyBorder="1" applyAlignment="1">
      <alignment horizontal="center" vertical="center"/>
    </xf>
    <xf numFmtId="0" fontId="5" fillId="27" borderId="20" xfId="0" applyFont="1" applyFill="1" applyBorder="1" applyAlignment="1">
      <alignment horizontal="center" vertical="center"/>
    </xf>
    <xf numFmtId="0" fontId="5" fillId="27" borderId="0" xfId="0" applyFont="1" applyFill="1" applyBorder="1" applyAlignment="1">
      <alignment horizontal="center" vertical="center"/>
    </xf>
    <xf numFmtId="0" fontId="5" fillId="27" borderId="21" xfId="0" applyFont="1" applyFill="1" applyBorder="1" applyAlignment="1">
      <alignment horizontal="center" vertical="center"/>
    </xf>
    <xf numFmtId="0" fontId="5" fillId="27" borderId="22" xfId="0" applyFont="1" applyFill="1" applyBorder="1" applyAlignment="1">
      <alignment horizontal="center" vertical="center"/>
    </xf>
    <xf numFmtId="0" fontId="5" fillId="27" borderId="23" xfId="0" applyFont="1" applyFill="1" applyBorder="1" applyAlignment="1">
      <alignment horizontal="center" vertical="center"/>
    </xf>
    <xf numFmtId="0" fontId="5" fillId="27" borderId="24" xfId="0" applyFont="1" applyFill="1" applyBorder="1" applyAlignment="1">
      <alignment horizontal="center" vertical="center"/>
    </xf>
    <xf numFmtId="0" fontId="15" fillId="0" borderId="63" xfId="0" applyFont="1" applyFill="1" applyBorder="1" applyAlignment="1">
      <alignment horizontal="left" vertical="center"/>
    </xf>
    <xf numFmtId="0" fontId="8" fillId="0" borderId="8" xfId="0" quotePrefix="1" applyFont="1" applyFill="1" applyBorder="1" applyAlignment="1">
      <alignment horizontal="left" wrapText="1"/>
    </xf>
    <xf numFmtId="0" fontId="8" fillId="0" borderId="4" xfId="0" quotePrefix="1" applyFont="1" applyFill="1" applyBorder="1" applyAlignment="1">
      <alignment horizontal="left" wrapText="1"/>
    </xf>
    <xf numFmtId="0" fontId="8" fillId="0" borderId="15" xfId="0" quotePrefix="1" applyFont="1" applyFill="1" applyBorder="1" applyAlignment="1">
      <alignment horizontal="left" wrapText="1"/>
    </xf>
    <xf numFmtId="0" fontId="8" fillId="0" borderId="8" xfId="0" applyFont="1" applyFill="1" applyBorder="1" applyAlignment="1">
      <alignment horizontal="left"/>
    </xf>
    <xf numFmtId="0" fontId="8" fillId="0" borderId="4" xfId="0" applyFont="1" applyFill="1" applyBorder="1" applyAlignment="1">
      <alignment horizontal="left"/>
    </xf>
    <xf numFmtId="0" fontId="91" fillId="32" borderId="20" xfId="0" applyFont="1" applyFill="1" applyBorder="1" applyAlignment="1">
      <alignment horizontal="left" vertical="center" wrapText="1"/>
    </xf>
    <xf numFmtId="0" fontId="91" fillId="32" borderId="0" xfId="0" applyFont="1" applyFill="1" applyAlignment="1">
      <alignment horizontal="left" vertical="center" wrapText="1"/>
    </xf>
    <xf numFmtId="0" fontId="91" fillId="32" borderId="20" xfId="0" applyFont="1" applyFill="1" applyBorder="1" applyAlignment="1">
      <alignment horizontal="left" vertical="center"/>
    </xf>
    <xf numFmtId="0" fontId="91" fillId="32" borderId="0" xfId="0" applyFont="1" applyFill="1" applyAlignment="1">
      <alignment horizontal="left" vertical="center"/>
    </xf>
    <xf numFmtId="0" fontId="47" fillId="0" borderId="8" xfId="0" applyFont="1" applyFill="1" applyBorder="1" applyAlignment="1">
      <alignment horizontal="left" vertical="center"/>
    </xf>
    <xf numFmtId="0" fontId="47" fillId="0" borderId="15" xfId="0" applyFont="1" applyFill="1" applyBorder="1" applyAlignment="1">
      <alignment horizontal="left" vertical="center"/>
    </xf>
    <xf numFmtId="165" fontId="47" fillId="0" borderId="34" xfId="177" applyNumberFormat="1" applyFont="1" applyFill="1" applyBorder="1" applyAlignment="1">
      <alignment horizontal="center" vertical="center"/>
    </xf>
    <xf numFmtId="165" fontId="47" fillId="0" borderId="3" xfId="177" applyNumberFormat="1" applyFont="1" applyFill="1" applyBorder="1" applyAlignment="1">
      <alignment horizontal="center" vertical="center"/>
    </xf>
    <xf numFmtId="165" fontId="47" fillId="0" borderId="43" xfId="177" applyNumberFormat="1" applyFont="1" applyFill="1" applyBorder="1" applyAlignment="1">
      <alignment horizontal="center" vertical="center"/>
    </xf>
    <xf numFmtId="0" fontId="7" fillId="27" borderId="34" xfId="0" applyFont="1" applyFill="1" applyBorder="1" applyAlignment="1">
      <alignment horizontal="center" vertical="center" wrapText="1"/>
    </xf>
    <xf numFmtId="0" fontId="7" fillId="27" borderId="3" xfId="0" applyFont="1" applyFill="1" applyBorder="1" applyAlignment="1">
      <alignment horizontal="center" vertical="center" wrapText="1"/>
    </xf>
    <xf numFmtId="0" fontId="7" fillId="27" borderId="43" xfId="0" applyFont="1" applyFill="1" applyBorder="1" applyAlignment="1">
      <alignment horizontal="center" vertical="center" wrapText="1"/>
    </xf>
    <xf numFmtId="0" fontId="7" fillId="0" borderId="0" xfId="0" quotePrefix="1" applyFont="1" applyFill="1" applyBorder="1" applyAlignment="1">
      <alignment horizontal="center" vertical="center" wrapText="1"/>
    </xf>
    <xf numFmtId="0" fontId="53" fillId="27" borderId="18" xfId="0" applyFont="1" applyFill="1" applyBorder="1" applyAlignment="1">
      <alignment horizontal="left"/>
    </xf>
    <xf numFmtId="0" fontId="53" fillId="27" borderId="17" xfId="0" applyFont="1" applyFill="1" applyBorder="1" applyAlignment="1">
      <alignment horizontal="left"/>
    </xf>
    <xf numFmtId="0" fontId="53" fillId="27" borderId="19" xfId="0" applyFont="1" applyFill="1" applyBorder="1" applyAlignment="1">
      <alignment horizontal="left"/>
    </xf>
    <xf numFmtId="0" fontId="15" fillId="30" borderId="0" xfId="178" quotePrefix="1" applyFont="1" applyFill="1" applyBorder="1" applyAlignment="1">
      <alignment horizontal="left" vertical="center" wrapText="1"/>
    </xf>
    <xf numFmtId="0" fontId="15" fillId="30" borderId="0" xfId="178" applyFont="1" applyFill="1" applyBorder="1" applyAlignment="1">
      <alignment horizontal="left" vertical="center" wrapText="1"/>
    </xf>
    <xf numFmtId="0" fontId="84" fillId="30" borderId="57" xfId="150" quotePrefix="1" applyFont="1" applyFill="1" applyBorder="1" applyAlignment="1">
      <alignment horizontal="left" vertical="center" wrapText="1"/>
    </xf>
    <xf numFmtId="0" fontId="15" fillId="30" borderId="21" xfId="178" applyFont="1" applyFill="1" applyBorder="1" applyAlignment="1">
      <alignment horizontal="left" vertical="center" wrapText="1"/>
    </xf>
    <xf numFmtId="0" fontId="15" fillId="30" borderId="58" xfId="178" quotePrefix="1" applyFont="1" applyFill="1" applyBorder="1" applyAlignment="1">
      <alignment horizontal="left" vertical="center" wrapText="1"/>
    </xf>
    <xf numFmtId="0" fontId="15" fillId="30" borderId="28" xfId="178" applyFont="1" applyFill="1" applyBorder="1" applyAlignment="1">
      <alignment horizontal="left" vertical="center" wrapText="1"/>
    </xf>
    <xf numFmtId="0" fontId="15" fillId="30" borderId="41" xfId="178" applyFont="1" applyFill="1" applyBorder="1" applyAlignment="1">
      <alignment horizontal="left" vertical="center" wrapText="1"/>
    </xf>
    <xf numFmtId="0" fontId="14" fillId="0" borderId="8" xfId="0" applyFont="1" applyFill="1" applyBorder="1" applyAlignment="1">
      <alignment horizontal="left" vertical="center" wrapText="1"/>
    </xf>
    <xf numFmtId="0" fontId="14" fillId="0" borderId="4" xfId="0" applyFont="1" applyFill="1" applyBorder="1" applyAlignment="1">
      <alignment horizontal="left" vertical="center" wrapText="1"/>
    </xf>
    <xf numFmtId="0" fontId="14" fillId="0" borderId="15" xfId="0" applyFont="1" applyFill="1" applyBorder="1" applyAlignment="1">
      <alignment horizontal="left" vertical="center" wrapText="1"/>
    </xf>
    <xf numFmtId="0" fontId="14" fillId="0" borderId="4" xfId="0" applyFont="1" applyFill="1" applyBorder="1" applyAlignment="1">
      <alignment horizontal="left" vertical="center"/>
    </xf>
    <xf numFmtId="0" fontId="15" fillId="30" borderId="61" xfId="178" quotePrefix="1" applyFont="1" applyFill="1" applyBorder="1" applyAlignment="1">
      <alignment horizontal="left" vertical="center" wrapText="1"/>
    </xf>
    <xf numFmtId="0" fontId="15" fillId="30" borderId="61" xfId="178" applyFont="1" applyFill="1" applyBorder="1" applyAlignment="1">
      <alignment horizontal="left" vertical="center" wrapText="1"/>
    </xf>
    <xf numFmtId="0" fontId="15" fillId="30" borderId="62" xfId="178" applyFont="1" applyFill="1" applyBorder="1" applyAlignment="1">
      <alignment horizontal="left" vertical="center" wrapText="1"/>
    </xf>
    <xf numFmtId="0" fontId="14" fillId="0" borderId="47" xfId="178" quotePrefix="1" applyFont="1" applyBorder="1" applyAlignment="1">
      <alignment horizontal="left" vertical="center" wrapText="1"/>
    </xf>
    <xf numFmtId="0" fontId="15" fillId="30" borderId="16" xfId="178" quotePrefix="1" applyFont="1" applyFill="1" applyBorder="1" applyAlignment="1">
      <alignment horizontal="left" vertical="center" wrapText="1"/>
    </xf>
    <xf numFmtId="0" fontId="15" fillId="30" borderId="56" xfId="178" applyFont="1" applyFill="1" applyBorder="1" applyAlignment="1">
      <alignment horizontal="left" vertical="center" wrapText="1"/>
    </xf>
    <xf numFmtId="0" fontId="15" fillId="30" borderId="39" xfId="178" applyFont="1" applyFill="1" applyBorder="1" applyAlignment="1">
      <alignment horizontal="left" vertical="center" wrapText="1"/>
    </xf>
    <xf numFmtId="0" fontId="15" fillId="30" borderId="59" xfId="178" quotePrefix="1" applyFont="1" applyFill="1" applyBorder="1" applyAlignment="1">
      <alignment horizontal="left" vertical="center" wrapText="1"/>
    </xf>
    <xf numFmtId="0" fontId="15" fillId="30" borderId="59" xfId="178" applyFont="1" applyFill="1" applyBorder="1" applyAlignment="1">
      <alignment horizontal="left" vertical="center" wrapText="1"/>
    </xf>
    <xf numFmtId="0" fontId="15" fillId="30" borderId="60" xfId="178" applyFont="1" applyFill="1" applyBorder="1" applyAlignment="1">
      <alignment horizontal="left" vertical="center" wrapText="1"/>
    </xf>
    <xf numFmtId="0" fontId="7" fillId="33" borderId="20" xfId="178" applyFont="1" applyFill="1" applyBorder="1" applyAlignment="1">
      <alignment vertical="center" wrapText="1"/>
    </xf>
    <xf numFmtId="0" fontId="2" fillId="33" borderId="0" xfId="178" applyFont="1" applyFill="1" applyAlignment="1">
      <alignment vertical="center" wrapText="1"/>
    </xf>
    <xf numFmtId="0" fontId="14" fillId="0" borderId="9" xfId="178" quotePrefix="1" applyFont="1" applyBorder="1" applyAlignment="1">
      <alignment horizontal="left" vertical="center" wrapText="1"/>
    </xf>
    <xf numFmtId="0" fontId="15" fillId="30" borderId="25" xfId="178" quotePrefix="1" applyFont="1" applyFill="1" applyBorder="1" applyAlignment="1">
      <alignment horizontal="left" vertical="center" wrapText="1"/>
    </xf>
    <xf numFmtId="0" fontId="15" fillId="30" borderId="25" xfId="178" applyFont="1" applyFill="1" applyBorder="1" applyAlignment="1">
      <alignment horizontal="left" vertical="center" wrapText="1"/>
    </xf>
    <xf numFmtId="0" fontId="15" fillId="30" borderId="42" xfId="178" applyFont="1" applyFill="1" applyBorder="1" applyAlignment="1">
      <alignment horizontal="left" vertical="center" wrapText="1"/>
    </xf>
    <xf numFmtId="0" fontId="14" fillId="30" borderId="8" xfId="178" quotePrefix="1" applyFont="1" applyFill="1" applyBorder="1" applyAlignment="1">
      <alignment horizontal="left" vertical="top" wrapText="1"/>
    </xf>
    <xf numFmtId="0" fontId="14" fillId="30" borderId="4" xfId="178" applyFont="1" applyFill="1" applyBorder="1" applyAlignment="1">
      <alignment horizontal="left" vertical="top" wrapText="1"/>
    </xf>
    <xf numFmtId="0" fontId="14" fillId="30" borderId="26" xfId="178" applyFont="1" applyFill="1" applyBorder="1" applyAlignment="1">
      <alignment horizontal="left" vertical="top" wrapText="1"/>
    </xf>
    <xf numFmtId="0" fontId="15" fillId="30" borderId="9" xfId="178" quotePrefix="1" applyFont="1" applyFill="1" applyBorder="1" applyAlignment="1">
      <alignment horizontal="left" vertical="center" wrapText="1"/>
    </xf>
    <xf numFmtId="0" fontId="15" fillId="30" borderId="9" xfId="178" applyFont="1" applyFill="1" applyBorder="1" applyAlignment="1">
      <alignment horizontal="left" vertical="center" wrapText="1"/>
    </xf>
    <xf numFmtId="0" fontId="15" fillId="30" borderId="38" xfId="178" applyFont="1" applyFill="1" applyBorder="1" applyAlignment="1">
      <alignment horizontal="left" vertical="center" wrapText="1"/>
    </xf>
  </cellXfs>
  <cellStyles count="309">
    <cellStyle name="_x000d__x000a_JournalTemplate=C:\COMFO\CTALK\JOURSTD.TPL_x000d__x000a_LbStateAddress=3 3 0 251 1 89 2 311_x000d__x000a_LbStateJou" xfId="1" xr:uid="{00000000-0005-0000-0000-000000000000}"/>
    <cellStyle name="_x000d__x000a_JournalTemplate=C:\COMFO\CTALK\JOURSTD.TPL_x000d__x000a_LbStateAddress=3 3 0 251 1 89 2 311_x000d__x000a_LbStateJou 2" xfId="2" xr:uid="{00000000-0005-0000-0000-000001000000}"/>
    <cellStyle name="_Comp_Event_Log" xfId="3" xr:uid="{00000000-0005-0000-0000-000002000000}"/>
    <cellStyle name="_Criteria" xfId="4" xr:uid="{00000000-0005-0000-0000-000003000000}"/>
    <cellStyle name="_ETC_Summary_220509" xfId="5" xr:uid="{00000000-0005-0000-0000-000004000000}"/>
    <cellStyle name="_Heading" xfId="6" xr:uid="{00000000-0005-0000-0000-000005000000}"/>
    <cellStyle name="_HWL BRUSSELS AND HWL SOUTH AFRICA INVOICE DETAILS" xfId="7" xr:uid="{00000000-0005-0000-0000-000006000000}"/>
    <cellStyle name="_Invoice_Log_Org" xfId="8" xr:uid="{00000000-0005-0000-0000-000007000000}"/>
    <cellStyle name="_Sub-Heading" xfId="9" xr:uid="{00000000-0005-0000-0000-000008000000}"/>
    <cellStyle name="20% - Accent1" xfId="10" builtinId="30" customBuiltin="1"/>
    <cellStyle name="20% - Accent1 2" xfId="11" xr:uid="{00000000-0005-0000-0000-00000A000000}"/>
    <cellStyle name="20% - Accent1 2 2" xfId="12" xr:uid="{00000000-0005-0000-0000-00000B000000}"/>
    <cellStyle name="20% - Accent1 3" xfId="13" xr:uid="{00000000-0005-0000-0000-00000C000000}"/>
    <cellStyle name="20% - Accent2" xfId="14" builtinId="34" customBuiltin="1"/>
    <cellStyle name="20% - Accent2 2" xfId="15" xr:uid="{00000000-0005-0000-0000-00000E000000}"/>
    <cellStyle name="20% - Accent2 2 2" xfId="16" xr:uid="{00000000-0005-0000-0000-00000F000000}"/>
    <cellStyle name="20% - Accent2 3" xfId="17" xr:uid="{00000000-0005-0000-0000-000010000000}"/>
    <cellStyle name="20% - Accent3" xfId="18" builtinId="38" customBuiltin="1"/>
    <cellStyle name="20% - Accent3 2" xfId="19" xr:uid="{00000000-0005-0000-0000-000012000000}"/>
    <cellStyle name="20% - Accent3 2 2" xfId="20" xr:uid="{00000000-0005-0000-0000-000013000000}"/>
    <cellStyle name="20% - Accent3 3" xfId="21" xr:uid="{00000000-0005-0000-0000-000014000000}"/>
    <cellStyle name="20% - Accent4" xfId="22" builtinId="42" customBuiltin="1"/>
    <cellStyle name="20% - Accent4 2" xfId="23" xr:uid="{00000000-0005-0000-0000-000016000000}"/>
    <cellStyle name="20% - Accent4 2 2" xfId="24" xr:uid="{00000000-0005-0000-0000-000017000000}"/>
    <cellStyle name="20% - Accent4 3" xfId="25" xr:uid="{00000000-0005-0000-0000-000018000000}"/>
    <cellStyle name="20% - Accent5" xfId="26" builtinId="46" customBuiltin="1"/>
    <cellStyle name="20% - Accent5 2" xfId="27" xr:uid="{00000000-0005-0000-0000-00001A000000}"/>
    <cellStyle name="20% - Accent5 2 2" xfId="28" xr:uid="{00000000-0005-0000-0000-00001B000000}"/>
    <cellStyle name="20% - Accent5 3" xfId="29" xr:uid="{00000000-0005-0000-0000-00001C000000}"/>
    <cellStyle name="20% - Accent6" xfId="30" builtinId="50" customBuiltin="1"/>
    <cellStyle name="20% - Accent6 2" xfId="31" xr:uid="{00000000-0005-0000-0000-00001E000000}"/>
    <cellStyle name="20% - Accent6 2 2" xfId="32" xr:uid="{00000000-0005-0000-0000-00001F000000}"/>
    <cellStyle name="20% - Accent6 3" xfId="33" xr:uid="{00000000-0005-0000-0000-000020000000}"/>
    <cellStyle name="40% - Accent1" xfId="34" builtinId="31" customBuiltin="1"/>
    <cellStyle name="40% - Accent1 2" xfId="35" xr:uid="{00000000-0005-0000-0000-000022000000}"/>
    <cellStyle name="40% - Accent1 2 2" xfId="36" xr:uid="{00000000-0005-0000-0000-000023000000}"/>
    <cellStyle name="40% - Accent1 3" xfId="37" xr:uid="{00000000-0005-0000-0000-000024000000}"/>
    <cellStyle name="40% - Accent2" xfId="38" builtinId="35" customBuiltin="1"/>
    <cellStyle name="40% - Accent2 2" xfId="39" xr:uid="{00000000-0005-0000-0000-000026000000}"/>
    <cellStyle name="40% - Accent2 2 2" xfId="40" xr:uid="{00000000-0005-0000-0000-000027000000}"/>
    <cellStyle name="40% - Accent2 3" xfId="41" xr:uid="{00000000-0005-0000-0000-000028000000}"/>
    <cellStyle name="40% - Accent3" xfId="42" builtinId="39" customBuiltin="1"/>
    <cellStyle name="40% - Accent3 2" xfId="43" xr:uid="{00000000-0005-0000-0000-00002A000000}"/>
    <cellStyle name="40% - Accent3 2 2" xfId="44" xr:uid="{00000000-0005-0000-0000-00002B000000}"/>
    <cellStyle name="40% - Accent3 3" xfId="45" xr:uid="{00000000-0005-0000-0000-00002C000000}"/>
    <cellStyle name="40% - Accent4" xfId="46" builtinId="43" customBuiltin="1"/>
    <cellStyle name="40% - Accent4 2" xfId="47" xr:uid="{00000000-0005-0000-0000-00002E000000}"/>
    <cellStyle name="40% - Accent4 2 2" xfId="48" xr:uid="{00000000-0005-0000-0000-00002F000000}"/>
    <cellStyle name="40% - Accent4 3" xfId="49" xr:uid="{00000000-0005-0000-0000-000030000000}"/>
    <cellStyle name="40% - Accent5" xfId="50" builtinId="47" customBuiltin="1"/>
    <cellStyle name="40% - Accent5 2" xfId="51" xr:uid="{00000000-0005-0000-0000-000032000000}"/>
    <cellStyle name="40% - Accent5 2 2" xfId="52" xr:uid="{00000000-0005-0000-0000-000033000000}"/>
    <cellStyle name="40% - Accent5 3" xfId="53" xr:uid="{00000000-0005-0000-0000-000034000000}"/>
    <cellStyle name="40% - Accent6" xfId="54" builtinId="51" customBuiltin="1"/>
    <cellStyle name="40% - Accent6 2" xfId="55" xr:uid="{00000000-0005-0000-0000-000036000000}"/>
    <cellStyle name="40% - Accent6 2 2" xfId="56" xr:uid="{00000000-0005-0000-0000-000037000000}"/>
    <cellStyle name="40% - Accent6 3" xfId="57" xr:uid="{00000000-0005-0000-0000-000038000000}"/>
    <cellStyle name="60% - Accent1" xfId="58" builtinId="32" customBuiltin="1"/>
    <cellStyle name="60% - Accent1 2" xfId="59" xr:uid="{00000000-0005-0000-0000-00003A000000}"/>
    <cellStyle name="60% - Accent2" xfId="60" builtinId="36" customBuiltin="1"/>
    <cellStyle name="60% - Accent2 2" xfId="61" xr:uid="{00000000-0005-0000-0000-00003C000000}"/>
    <cellStyle name="60% - Accent3" xfId="62" builtinId="40" customBuiltin="1"/>
    <cellStyle name="60% - Accent3 2" xfId="63" xr:uid="{00000000-0005-0000-0000-00003E000000}"/>
    <cellStyle name="60% - Accent4" xfId="64" builtinId="44" customBuiltin="1"/>
    <cellStyle name="60% - Accent4 2" xfId="65" xr:uid="{00000000-0005-0000-0000-000040000000}"/>
    <cellStyle name="60% - Accent5" xfId="66" builtinId="48" customBuiltin="1"/>
    <cellStyle name="60% - Accent5 2" xfId="67" xr:uid="{00000000-0005-0000-0000-000042000000}"/>
    <cellStyle name="60% - Accent6" xfId="68" builtinId="52" customBuiltin="1"/>
    <cellStyle name="60% - Accent6 2" xfId="69" xr:uid="{00000000-0005-0000-0000-000044000000}"/>
    <cellStyle name="Accent1" xfId="70" builtinId="29" customBuiltin="1"/>
    <cellStyle name="Accent1 2" xfId="71" xr:uid="{00000000-0005-0000-0000-000046000000}"/>
    <cellStyle name="Accent2" xfId="72" builtinId="33" customBuiltin="1"/>
    <cellStyle name="Accent2 2" xfId="73" xr:uid="{00000000-0005-0000-0000-000048000000}"/>
    <cellStyle name="Accent3" xfId="74" builtinId="37" customBuiltin="1"/>
    <cellStyle name="Accent3 2" xfId="75" xr:uid="{00000000-0005-0000-0000-00004A000000}"/>
    <cellStyle name="Accent4" xfId="76" builtinId="41" customBuiltin="1"/>
    <cellStyle name="Accent4 2" xfId="77" xr:uid="{00000000-0005-0000-0000-00004C000000}"/>
    <cellStyle name="Accent5" xfId="78" builtinId="45" customBuiltin="1"/>
    <cellStyle name="Accent5 2" xfId="79" xr:uid="{00000000-0005-0000-0000-00004E000000}"/>
    <cellStyle name="Accent6" xfId="80" builtinId="49" customBuiltin="1"/>
    <cellStyle name="Accent6 2" xfId="81" xr:uid="{00000000-0005-0000-0000-000050000000}"/>
    <cellStyle name="args.style" xfId="82" xr:uid="{00000000-0005-0000-0000-000051000000}"/>
    <cellStyle name="Bad" xfId="83" builtinId="27" customBuiltin="1"/>
    <cellStyle name="Bad 2" xfId="84" xr:uid="{00000000-0005-0000-0000-000053000000}"/>
    <cellStyle name="Calculation" xfId="85" builtinId="22" customBuiltin="1"/>
    <cellStyle name="Calculation 2" xfId="86" xr:uid="{00000000-0005-0000-0000-000055000000}"/>
    <cellStyle name="Calculation 2 2" xfId="87" xr:uid="{00000000-0005-0000-0000-000056000000}"/>
    <cellStyle name="Calculation 3" xfId="88" xr:uid="{00000000-0005-0000-0000-000057000000}"/>
    <cellStyle name="Check Cell" xfId="89" builtinId="23" customBuiltin="1"/>
    <cellStyle name="Check Cell 2" xfId="90" xr:uid="{00000000-0005-0000-0000-000059000000}"/>
    <cellStyle name="Comma" xfId="91" builtinId="3"/>
    <cellStyle name="Comma  - Style1" xfId="92" xr:uid="{00000000-0005-0000-0000-00005B000000}"/>
    <cellStyle name="Comma  - Style2" xfId="93" xr:uid="{00000000-0005-0000-0000-00005C000000}"/>
    <cellStyle name="Comma  - Style3" xfId="94" xr:uid="{00000000-0005-0000-0000-00005D000000}"/>
    <cellStyle name="Comma  - Style4" xfId="95" xr:uid="{00000000-0005-0000-0000-00005E000000}"/>
    <cellStyle name="Comma  - Style5" xfId="96" xr:uid="{00000000-0005-0000-0000-00005F000000}"/>
    <cellStyle name="Comma  - Style6" xfId="97" xr:uid="{00000000-0005-0000-0000-000060000000}"/>
    <cellStyle name="Comma  - Style7" xfId="98" xr:uid="{00000000-0005-0000-0000-000061000000}"/>
    <cellStyle name="Comma  - Style8" xfId="99" xr:uid="{00000000-0005-0000-0000-000062000000}"/>
    <cellStyle name="Comma 2" xfId="100" xr:uid="{00000000-0005-0000-0000-000063000000}"/>
    <cellStyle name="Comma 2 2" xfId="101" xr:uid="{00000000-0005-0000-0000-000064000000}"/>
    <cellStyle name="Comma 3" xfId="102" xr:uid="{00000000-0005-0000-0000-000065000000}"/>
    <cellStyle name="Comma 4" xfId="103" xr:uid="{00000000-0005-0000-0000-000066000000}"/>
    <cellStyle name="Comma 5" xfId="104" xr:uid="{00000000-0005-0000-0000-000067000000}"/>
    <cellStyle name="Comma 6" xfId="105" xr:uid="{00000000-0005-0000-0000-000068000000}"/>
    <cellStyle name="Comma 7" xfId="106" xr:uid="{00000000-0005-0000-0000-000069000000}"/>
    <cellStyle name="Comma 8" xfId="107" xr:uid="{00000000-0005-0000-0000-00006A000000}"/>
    <cellStyle name="Comma0" xfId="108" xr:uid="{00000000-0005-0000-0000-00006B000000}"/>
    <cellStyle name="Currency 2" xfId="109" xr:uid="{00000000-0005-0000-0000-00006C000000}"/>
    <cellStyle name="Currency 2 2" xfId="110" xr:uid="{00000000-0005-0000-0000-00006D000000}"/>
    <cellStyle name="Currency 2 2 2" xfId="111" xr:uid="{00000000-0005-0000-0000-00006E000000}"/>
    <cellStyle name="Currency 3" xfId="112" xr:uid="{00000000-0005-0000-0000-00006F000000}"/>
    <cellStyle name="Currency 4" xfId="113" xr:uid="{00000000-0005-0000-0000-000070000000}"/>
    <cellStyle name="Currency 5" xfId="114" xr:uid="{00000000-0005-0000-0000-000071000000}"/>
    <cellStyle name="Currency 6" xfId="115" xr:uid="{00000000-0005-0000-0000-000072000000}"/>
    <cellStyle name="Currency 6 2" xfId="116" xr:uid="{00000000-0005-0000-0000-000073000000}"/>
    <cellStyle name="Currency0" xfId="117" xr:uid="{00000000-0005-0000-0000-000074000000}"/>
    <cellStyle name="Date" xfId="118" xr:uid="{00000000-0005-0000-0000-000075000000}"/>
    <cellStyle name="Explanatory Text" xfId="119" builtinId="53" customBuiltin="1"/>
    <cellStyle name="Explanatory Text 2" xfId="120" xr:uid="{00000000-0005-0000-0000-000077000000}"/>
    <cellStyle name="F2" xfId="121" xr:uid="{00000000-0005-0000-0000-000078000000}"/>
    <cellStyle name="F3" xfId="122" xr:uid="{00000000-0005-0000-0000-000079000000}"/>
    <cellStyle name="F4" xfId="123" xr:uid="{00000000-0005-0000-0000-00007A000000}"/>
    <cellStyle name="F5" xfId="124" xr:uid="{00000000-0005-0000-0000-00007B000000}"/>
    <cellStyle name="F6" xfId="125" xr:uid="{00000000-0005-0000-0000-00007C000000}"/>
    <cellStyle name="F7" xfId="126" xr:uid="{00000000-0005-0000-0000-00007D000000}"/>
    <cellStyle name="F8" xfId="127" xr:uid="{00000000-0005-0000-0000-00007E000000}"/>
    <cellStyle name="Fixed" xfId="128" xr:uid="{00000000-0005-0000-0000-00007F000000}"/>
    <cellStyle name="Flag" xfId="129" xr:uid="{00000000-0005-0000-0000-000080000000}"/>
    <cellStyle name="Good" xfId="130" builtinId="26" customBuiltin="1"/>
    <cellStyle name="Good 2" xfId="131" xr:uid="{00000000-0005-0000-0000-000082000000}"/>
    <cellStyle name="Header1" xfId="132" xr:uid="{00000000-0005-0000-0000-000083000000}"/>
    <cellStyle name="Header2" xfId="133" xr:uid="{00000000-0005-0000-0000-000084000000}"/>
    <cellStyle name="Header2 2" xfId="134" xr:uid="{00000000-0005-0000-0000-000085000000}"/>
    <cellStyle name="Heading 1" xfId="135" builtinId="16" customBuiltin="1"/>
    <cellStyle name="Heading 1 2" xfId="136" xr:uid="{00000000-0005-0000-0000-000087000000}"/>
    <cellStyle name="Heading 2" xfId="137" builtinId="17" customBuiltin="1"/>
    <cellStyle name="Heading 2 2" xfId="138" xr:uid="{00000000-0005-0000-0000-000089000000}"/>
    <cellStyle name="Heading 3" xfId="139" builtinId="18" customBuiltin="1"/>
    <cellStyle name="Heading 3 2" xfId="140" xr:uid="{00000000-0005-0000-0000-00008B000000}"/>
    <cellStyle name="Heading 4" xfId="141" builtinId="19" customBuiltin="1"/>
    <cellStyle name="Heading 4 2" xfId="142" xr:uid="{00000000-0005-0000-0000-00008D000000}"/>
    <cellStyle name="HEADING1" xfId="143" xr:uid="{00000000-0005-0000-0000-00008E000000}"/>
    <cellStyle name="HEADING2" xfId="144" xr:uid="{00000000-0005-0000-0000-00008F000000}"/>
    <cellStyle name="Heading3" xfId="145" xr:uid="{00000000-0005-0000-0000-000090000000}"/>
    <cellStyle name="Heading3 2" xfId="146" xr:uid="{00000000-0005-0000-0000-000091000000}"/>
    <cellStyle name="Heading4" xfId="147" xr:uid="{00000000-0005-0000-0000-000092000000}"/>
    <cellStyle name="Horizontal" xfId="148" xr:uid="{00000000-0005-0000-0000-000093000000}"/>
    <cellStyle name="Horizontal 2" xfId="149" xr:uid="{00000000-0005-0000-0000-000094000000}"/>
    <cellStyle name="Hyperlink" xfId="150" builtinId="8"/>
    <cellStyle name="Hyperlink 2" xfId="151" xr:uid="{00000000-0005-0000-0000-000096000000}"/>
    <cellStyle name="Input" xfId="152" builtinId="20" customBuiltin="1"/>
    <cellStyle name="Input 2" xfId="153" xr:uid="{00000000-0005-0000-0000-000098000000}"/>
    <cellStyle name="Input 2 2" xfId="154" xr:uid="{00000000-0005-0000-0000-000099000000}"/>
    <cellStyle name="Input 3" xfId="155" xr:uid="{00000000-0005-0000-0000-00009A000000}"/>
    <cellStyle name="Input Cells" xfId="156" xr:uid="{00000000-0005-0000-0000-00009B000000}"/>
    <cellStyle name="Linked Cell" xfId="157" builtinId="24" customBuiltin="1"/>
    <cellStyle name="Linked Cell 2" xfId="158" xr:uid="{00000000-0005-0000-0000-00009D000000}"/>
    <cellStyle name="Neutral" xfId="159" builtinId="28" customBuiltin="1"/>
    <cellStyle name="Neutral 2" xfId="160" xr:uid="{00000000-0005-0000-0000-00009F000000}"/>
    <cellStyle name="Normal" xfId="0" builtinId="0"/>
    <cellStyle name="Normal - Style1" xfId="161" xr:uid="{00000000-0005-0000-0000-0000A1000000}"/>
    <cellStyle name="Normal 10" xfId="162" xr:uid="{00000000-0005-0000-0000-0000A2000000}"/>
    <cellStyle name="Normal 10 2" xfId="163" xr:uid="{00000000-0005-0000-0000-0000A3000000}"/>
    <cellStyle name="Normal 11" xfId="164" xr:uid="{00000000-0005-0000-0000-0000A4000000}"/>
    <cellStyle name="Normal 11 2" xfId="165" xr:uid="{00000000-0005-0000-0000-0000A5000000}"/>
    <cellStyle name="Normal 12" xfId="166" xr:uid="{00000000-0005-0000-0000-0000A6000000}"/>
    <cellStyle name="Normal 12 2" xfId="167" xr:uid="{00000000-0005-0000-0000-0000A7000000}"/>
    <cellStyle name="Normal 13" xfId="168" xr:uid="{00000000-0005-0000-0000-0000A8000000}"/>
    <cellStyle name="Normal 13 2" xfId="169" xr:uid="{00000000-0005-0000-0000-0000A9000000}"/>
    <cellStyle name="Normal 14" xfId="170" xr:uid="{00000000-0005-0000-0000-0000AA000000}"/>
    <cellStyle name="Normal 15" xfId="171" xr:uid="{00000000-0005-0000-0000-0000AB000000}"/>
    <cellStyle name="Normal 16" xfId="172" xr:uid="{00000000-0005-0000-0000-0000AC000000}"/>
    <cellStyle name="Normal 17" xfId="173" xr:uid="{00000000-0005-0000-0000-0000AD000000}"/>
    <cellStyle name="Normal 18" xfId="174" xr:uid="{00000000-0005-0000-0000-0000AE000000}"/>
    <cellStyle name="Normal 19" xfId="175" xr:uid="{00000000-0005-0000-0000-0000AF000000}"/>
    <cellStyle name="Normal 2" xfId="176" xr:uid="{00000000-0005-0000-0000-0000B0000000}"/>
    <cellStyle name="Normal 2 2" xfId="177" xr:uid="{00000000-0005-0000-0000-0000B1000000}"/>
    <cellStyle name="Normal 2 2 2" xfId="178" xr:uid="{00000000-0005-0000-0000-0000B2000000}"/>
    <cellStyle name="Normal 2 3" xfId="179" xr:uid="{00000000-0005-0000-0000-0000B3000000}"/>
    <cellStyle name="Normal 20" xfId="180" xr:uid="{00000000-0005-0000-0000-0000B4000000}"/>
    <cellStyle name="Normal 21" xfId="181" xr:uid="{00000000-0005-0000-0000-0000B5000000}"/>
    <cellStyle name="Normal 22" xfId="182" xr:uid="{00000000-0005-0000-0000-0000B6000000}"/>
    <cellStyle name="Normal 23" xfId="183" xr:uid="{00000000-0005-0000-0000-0000B7000000}"/>
    <cellStyle name="Normal 24" xfId="184" xr:uid="{00000000-0005-0000-0000-0000B8000000}"/>
    <cellStyle name="Normal 25" xfId="185" xr:uid="{00000000-0005-0000-0000-0000B9000000}"/>
    <cellStyle name="Normal 26" xfId="186" xr:uid="{00000000-0005-0000-0000-0000BA000000}"/>
    <cellStyle name="Normal 27" xfId="187" xr:uid="{00000000-0005-0000-0000-0000BB000000}"/>
    <cellStyle name="Normal 28" xfId="188" xr:uid="{00000000-0005-0000-0000-0000BC000000}"/>
    <cellStyle name="Normal 29" xfId="189" xr:uid="{00000000-0005-0000-0000-0000BD000000}"/>
    <cellStyle name="Normal 3" xfId="190" xr:uid="{00000000-0005-0000-0000-0000BE000000}"/>
    <cellStyle name="Normal 3 2" xfId="191" xr:uid="{00000000-0005-0000-0000-0000BF000000}"/>
    <cellStyle name="Normal 3 2 2" xfId="192" xr:uid="{00000000-0005-0000-0000-0000C0000000}"/>
    <cellStyle name="Normal 3 2 2 2" xfId="193" xr:uid="{00000000-0005-0000-0000-0000C1000000}"/>
    <cellStyle name="Normal 3 2 3" xfId="194" xr:uid="{00000000-0005-0000-0000-0000C2000000}"/>
    <cellStyle name="Normal 3 2 3 2" xfId="195" xr:uid="{00000000-0005-0000-0000-0000C3000000}"/>
    <cellStyle name="Normal 3 2 4" xfId="196" xr:uid="{00000000-0005-0000-0000-0000C4000000}"/>
    <cellStyle name="Normal 3 3" xfId="197" xr:uid="{00000000-0005-0000-0000-0000C5000000}"/>
    <cellStyle name="Normal 3 3 2" xfId="198" xr:uid="{00000000-0005-0000-0000-0000C6000000}"/>
    <cellStyle name="Normal 3 3 2 2" xfId="199" xr:uid="{00000000-0005-0000-0000-0000C7000000}"/>
    <cellStyle name="Normal 3 3 3" xfId="200" xr:uid="{00000000-0005-0000-0000-0000C8000000}"/>
    <cellStyle name="Normal 3 4" xfId="201" xr:uid="{00000000-0005-0000-0000-0000C9000000}"/>
    <cellStyle name="Normal 3 4 2" xfId="202" xr:uid="{00000000-0005-0000-0000-0000CA000000}"/>
    <cellStyle name="Normal 3 5" xfId="203" xr:uid="{00000000-0005-0000-0000-0000CB000000}"/>
    <cellStyle name="Normal 3 5 2" xfId="204" xr:uid="{00000000-0005-0000-0000-0000CC000000}"/>
    <cellStyle name="Normal 3 6" xfId="205" xr:uid="{00000000-0005-0000-0000-0000CD000000}"/>
    <cellStyle name="Normal 30" xfId="206" xr:uid="{00000000-0005-0000-0000-0000CE000000}"/>
    <cellStyle name="Normal 31" xfId="207" xr:uid="{00000000-0005-0000-0000-0000CF000000}"/>
    <cellStyle name="Normal 32" xfId="208" xr:uid="{00000000-0005-0000-0000-0000D0000000}"/>
    <cellStyle name="Normal 33" xfId="209" xr:uid="{00000000-0005-0000-0000-0000D1000000}"/>
    <cellStyle name="Normal 34" xfId="210" xr:uid="{00000000-0005-0000-0000-0000D2000000}"/>
    <cellStyle name="Normal 35" xfId="211" xr:uid="{00000000-0005-0000-0000-0000D3000000}"/>
    <cellStyle name="Normal 36" xfId="212" xr:uid="{00000000-0005-0000-0000-0000D4000000}"/>
    <cellStyle name="Normal 37" xfId="213" xr:uid="{00000000-0005-0000-0000-0000D5000000}"/>
    <cellStyle name="Normal 38" xfId="214" xr:uid="{00000000-0005-0000-0000-0000D6000000}"/>
    <cellStyle name="Normal 39" xfId="215" xr:uid="{00000000-0005-0000-0000-0000D7000000}"/>
    <cellStyle name="Normal 4" xfId="216" xr:uid="{00000000-0005-0000-0000-0000D8000000}"/>
    <cellStyle name="Normal 4 2" xfId="217" xr:uid="{00000000-0005-0000-0000-0000D9000000}"/>
    <cellStyle name="Normal 4 2 2" xfId="218" xr:uid="{00000000-0005-0000-0000-0000DA000000}"/>
    <cellStyle name="Normal 4 3" xfId="219" xr:uid="{00000000-0005-0000-0000-0000DB000000}"/>
    <cellStyle name="Normal 40" xfId="220" xr:uid="{00000000-0005-0000-0000-0000DC000000}"/>
    <cellStyle name="Normal 41" xfId="221" xr:uid="{00000000-0005-0000-0000-0000DD000000}"/>
    <cellStyle name="Normal 42" xfId="222" xr:uid="{00000000-0005-0000-0000-0000DE000000}"/>
    <cellStyle name="Normal 43" xfId="223" xr:uid="{00000000-0005-0000-0000-0000DF000000}"/>
    <cellStyle name="Normal 44" xfId="224" xr:uid="{00000000-0005-0000-0000-0000E0000000}"/>
    <cellStyle name="Normal 45" xfId="225" xr:uid="{00000000-0005-0000-0000-0000E1000000}"/>
    <cellStyle name="Normal 46" xfId="226" xr:uid="{00000000-0005-0000-0000-0000E2000000}"/>
    <cellStyle name="Normal 47" xfId="227" xr:uid="{00000000-0005-0000-0000-0000E3000000}"/>
    <cellStyle name="Normal 48" xfId="228" xr:uid="{00000000-0005-0000-0000-0000E4000000}"/>
    <cellStyle name="Normal 49" xfId="229" xr:uid="{00000000-0005-0000-0000-0000E5000000}"/>
    <cellStyle name="Normal 5" xfId="230" xr:uid="{00000000-0005-0000-0000-0000E6000000}"/>
    <cellStyle name="Normal 5 2" xfId="231" xr:uid="{00000000-0005-0000-0000-0000E7000000}"/>
    <cellStyle name="Normal 5 2 2" xfId="232" xr:uid="{00000000-0005-0000-0000-0000E8000000}"/>
    <cellStyle name="Normal 5 3" xfId="233" xr:uid="{00000000-0005-0000-0000-0000E9000000}"/>
    <cellStyle name="Normal 5 3 2" xfId="234" xr:uid="{00000000-0005-0000-0000-0000EA000000}"/>
    <cellStyle name="Normal 5 4" xfId="235" xr:uid="{00000000-0005-0000-0000-0000EB000000}"/>
    <cellStyle name="Normal 5 5" xfId="236" xr:uid="{00000000-0005-0000-0000-0000EC000000}"/>
    <cellStyle name="Normal 50" xfId="237" xr:uid="{00000000-0005-0000-0000-0000ED000000}"/>
    <cellStyle name="Normal 51" xfId="238" xr:uid="{00000000-0005-0000-0000-0000EE000000}"/>
    <cellStyle name="Normal 52" xfId="239" xr:uid="{00000000-0005-0000-0000-0000EF000000}"/>
    <cellStyle name="Normal 53" xfId="240" xr:uid="{00000000-0005-0000-0000-0000F0000000}"/>
    <cellStyle name="Normal 54" xfId="241" xr:uid="{00000000-0005-0000-0000-0000F1000000}"/>
    <cellStyle name="Normal 55" xfId="242" xr:uid="{00000000-0005-0000-0000-0000F2000000}"/>
    <cellStyle name="Normal 56" xfId="243" xr:uid="{00000000-0005-0000-0000-0000F3000000}"/>
    <cellStyle name="Normal 57" xfId="244" xr:uid="{00000000-0005-0000-0000-0000F4000000}"/>
    <cellStyle name="Normal 58" xfId="245" xr:uid="{00000000-0005-0000-0000-0000F5000000}"/>
    <cellStyle name="Normal 59" xfId="246" xr:uid="{00000000-0005-0000-0000-0000F6000000}"/>
    <cellStyle name="Normal 6" xfId="247" xr:uid="{00000000-0005-0000-0000-0000F7000000}"/>
    <cellStyle name="Normal 6 2" xfId="248" xr:uid="{00000000-0005-0000-0000-0000F8000000}"/>
    <cellStyle name="Normal 6 2 2" xfId="249" xr:uid="{00000000-0005-0000-0000-0000F9000000}"/>
    <cellStyle name="Normal 6 3" xfId="250" xr:uid="{00000000-0005-0000-0000-0000FA000000}"/>
    <cellStyle name="Normal 60" xfId="251" xr:uid="{00000000-0005-0000-0000-0000FB000000}"/>
    <cellStyle name="Normal 61" xfId="252" xr:uid="{00000000-0005-0000-0000-0000FC000000}"/>
    <cellStyle name="Normal 62" xfId="253" xr:uid="{00000000-0005-0000-0000-0000FD000000}"/>
    <cellStyle name="Normal 63" xfId="254" xr:uid="{00000000-0005-0000-0000-0000FE000000}"/>
    <cellStyle name="Normal 64" xfId="255" xr:uid="{00000000-0005-0000-0000-0000FF000000}"/>
    <cellStyle name="Normal 65" xfId="256" xr:uid="{00000000-0005-0000-0000-000000010000}"/>
    <cellStyle name="Normal 66" xfId="257" xr:uid="{00000000-0005-0000-0000-000001010000}"/>
    <cellStyle name="Normal 67" xfId="258" xr:uid="{00000000-0005-0000-0000-000002010000}"/>
    <cellStyle name="Normal 68" xfId="259" xr:uid="{00000000-0005-0000-0000-000003010000}"/>
    <cellStyle name="Normal 69" xfId="260" xr:uid="{00000000-0005-0000-0000-000004010000}"/>
    <cellStyle name="Normal 7" xfId="261" xr:uid="{00000000-0005-0000-0000-000005010000}"/>
    <cellStyle name="Normal 7 2" xfId="262" xr:uid="{00000000-0005-0000-0000-000006010000}"/>
    <cellStyle name="Normal 7 2 2" xfId="263" xr:uid="{00000000-0005-0000-0000-000007010000}"/>
    <cellStyle name="Normal 7 3" xfId="264" xr:uid="{00000000-0005-0000-0000-000008010000}"/>
    <cellStyle name="Normal 70" xfId="265" xr:uid="{00000000-0005-0000-0000-000009010000}"/>
    <cellStyle name="Normal 71" xfId="266" xr:uid="{00000000-0005-0000-0000-00000A010000}"/>
    <cellStyle name="Normal 72" xfId="267" xr:uid="{00000000-0005-0000-0000-00000B010000}"/>
    <cellStyle name="Normal 8" xfId="268" xr:uid="{00000000-0005-0000-0000-00000C010000}"/>
    <cellStyle name="Normal 9" xfId="269" xr:uid="{00000000-0005-0000-0000-00000D010000}"/>
    <cellStyle name="Normal 9 2" xfId="270" xr:uid="{00000000-0005-0000-0000-00000E010000}"/>
    <cellStyle name="Normal 9 2 2" xfId="271" xr:uid="{00000000-0005-0000-0000-00000F010000}"/>
    <cellStyle name="Normal 9 3" xfId="272" xr:uid="{00000000-0005-0000-0000-000010010000}"/>
    <cellStyle name="Note" xfId="273" builtinId="10" customBuiltin="1"/>
    <cellStyle name="Note 2" xfId="274" xr:uid="{00000000-0005-0000-0000-000012010000}"/>
    <cellStyle name="Note 2 2" xfId="275" xr:uid="{00000000-0005-0000-0000-000013010000}"/>
    <cellStyle name="Note 2 2 2" xfId="276" xr:uid="{00000000-0005-0000-0000-000014010000}"/>
    <cellStyle name="Note 2 3" xfId="277" xr:uid="{00000000-0005-0000-0000-000015010000}"/>
    <cellStyle name="Note 3" xfId="278" xr:uid="{00000000-0005-0000-0000-000016010000}"/>
    <cellStyle name="OPSKRIF" xfId="279" xr:uid="{00000000-0005-0000-0000-000017010000}"/>
    <cellStyle name="Option" xfId="280" xr:uid="{00000000-0005-0000-0000-000018010000}"/>
    <cellStyle name="OptionHeading" xfId="281" xr:uid="{00000000-0005-0000-0000-000019010000}"/>
    <cellStyle name="Output" xfId="282" builtinId="21" customBuiltin="1"/>
    <cellStyle name="Output 2" xfId="283" xr:uid="{00000000-0005-0000-0000-00001B010000}"/>
    <cellStyle name="Output 2 2" xfId="284" xr:uid="{00000000-0005-0000-0000-00001C010000}"/>
    <cellStyle name="Output 3" xfId="285" xr:uid="{00000000-0005-0000-0000-00001D010000}"/>
    <cellStyle name="per.style" xfId="286" xr:uid="{00000000-0005-0000-0000-00001E010000}"/>
    <cellStyle name="Percent" xfId="287" builtinId="5"/>
    <cellStyle name="Percent 2" xfId="288" xr:uid="{00000000-0005-0000-0000-000020010000}"/>
    <cellStyle name="Percent 2 2" xfId="289" xr:uid="{00000000-0005-0000-0000-000021010000}"/>
    <cellStyle name="Percent 3" xfId="290" xr:uid="{00000000-0005-0000-0000-000022010000}"/>
    <cellStyle name="Percent 3 2" xfId="291" xr:uid="{00000000-0005-0000-0000-000023010000}"/>
    <cellStyle name="Price" xfId="292" xr:uid="{00000000-0005-0000-0000-000024010000}"/>
    <cellStyle name="RevRep" xfId="293" xr:uid="{00000000-0005-0000-0000-000025010000}"/>
    <cellStyle name="RevRep 2" xfId="294" xr:uid="{00000000-0005-0000-0000-000026010000}"/>
    <cellStyle name="Standard_21186 AVF 05.01.04" xfId="295" xr:uid="{00000000-0005-0000-0000-000027010000}"/>
    <cellStyle name="Style 1" xfId="296" xr:uid="{00000000-0005-0000-0000-000028010000}"/>
    <cellStyle name="Title" xfId="297" builtinId="15" customBuiltin="1"/>
    <cellStyle name="Title 2" xfId="298" xr:uid="{00000000-0005-0000-0000-00002A010000}"/>
    <cellStyle name="Total" xfId="299" builtinId="25" customBuiltin="1"/>
    <cellStyle name="Total 2" xfId="300" xr:uid="{00000000-0005-0000-0000-00002C010000}"/>
    <cellStyle name="Total 2 2" xfId="301" xr:uid="{00000000-0005-0000-0000-00002D010000}"/>
    <cellStyle name="Total 3" xfId="302" xr:uid="{00000000-0005-0000-0000-00002E010000}"/>
    <cellStyle name="Undefiniert" xfId="303" xr:uid="{00000000-0005-0000-0000-00002F010000}"/>
    <cellStyle name="Unit" xfId="304" xr:uid="{00000000-0005-0000-0000-000030010000}"/>
    <cellStyle name="Update" xfId="305" xr:uid="{00000000-0005-0000-0000-000031010000}"/>
    <cellStyle name="Vertical" xfId="306" xr:uid="{00000000-0005-0000-0000-000032010000}"/>
    <cellStyle name="Warning Text" xfId="307" builtinId="11" customBuiltin="1"/>
    <cellStyle name="Warning Text 2" xfId="308" xr:uid="{00000000-0005-0000-0000-00003401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2305050</xdr:colOff>
      <xdr:row>2</xdr:row>
      <xdr:rowOff>76200</xdr:rowOff>
    </xdr:from>
    <xdr:to>
      <xdr:col>2</xdr:col>
      <xdr:colOff>1638300</xdr:colOff>
      <xdr:row>9</xdr:row>
      <xdr:rowOff>47625</xdr:rowOff>
    </xdr:to>
    <xdr:pic>
      <xdr:nvPicPr>
        <xdr:cNvPr id="1350" name="Picture 5" descr="Black on White[2]a">
          <a:extLst>
            <a:ext uri="{FF2B5EF4-FFF2-40B4-BE49-F238E27FC236}">
              <a16:creationId xmlns:a16="http://schemas.microsoft.com/office/drawing/2014/main" id="{00000000-0008-0000-0100-00004605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590800" y="400050"/>
          <a:ext cx="2981325" cy="1104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hyperlink" Target="http://www.resbank.co.z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CY43"/>
  <sheetViews>
    <sheetView zoomScale="80" zoomScaleNormal="80" workbookViewId="0">
      <selection activeCell="C15" sqref="C15"/>
    </sheetView>
  </sheetViews>
  <sheetFormatPr defaultColWidth="9.21875" defaultRowHeight="13.2" x14ac:dyDescent="0.25"/>
  <cols>
    <col min="1" max="1" width="7.21875" style="86" customWidth="1"/>
    <col min="2" max="2" width="34.77734375" style="86" customWidth="1"/>
    <col min="3" max="3" width="94.77734375" style="86" customWidth="1"/>
    <col min="4" max="4" width="9.21875" style="87"/>
    <col min="5" max="16384" width="9.21875" style="86"/>
  </cols>
  <sheetData>
    <row r="1" spans="1:103" s="80" customFormat="1" ht="15.6" x14ac:dyDescent="0.25">
      <c r="A1" s="335" t="s">
        <v>81</v>
      </c>
      <c r="B1" s="336"/>
      <c r="C1" s="433">
        <f>'Tender Cover Sheet'!C12</f>
        <v>0</v>
      </c>
      <c r="D1" s="3"/>
      <c r="G1" s="40"/>
      <c r="I1" s="6"/>
      <c r="J1" s="6"/>
      <c r="L1" s="41"/>
      <c r="M1" s="10"/>
      <c r="N1" s="43"/>
      <c r="O1" s="44"/>
      <c r="P1" s="6"/>
      <c r="Q1" s="45"/>
      <c r="R1" s="7"/>
      <c r="S1" s="9"/>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row>
    <row r="2" spans="1:103" s="80" customFormat="1" ht="30.6" customHeight="1" x14ac:dyDescent="0.25">
      <c r="A2" s="335" t="s">
        <v>82</v>
      </c>
      <c r="B2" s="336"/>
      <c r="C2" s="434" t="str">
        <f>'Tender Cover Sheet'!C14</f>
        <v>Supply and Installation of Satallite equipment for a period of three (3) years</v>
      </c>
      <c r="D2" s="6"/>
      <c r="G2" s="40"/>
      <c r="I2" s="6"/>
      <c r="J2" s="6"/>
      <c r="K2" s="8"/>
      <c r="L2" s="42"/>
      <c r="M2" s="11"/>
      <c r="N2" s="43"/>
      <c r="O2" s="44"/>
      <c r="P2" s="6"/>
      <c r="Q2" s="46"/>
      <c r="R2" s="7"/>
      <c r="S2" s="9"/>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c r="CY2" s="6"/>
    </row>
    <row r="3" spans="1:103" s="80" customFormat="1" ht="15.6" x14ac:dyDescent="0.25">
      <c r="A3" s="335" t="s">
        <v>83</v>
      </c>
      <c r="B3" s="336"/>
      <c r="C3" s="434">
        <f>'Tender Cover Sheet'!C16</f>
        <v>0</v>
      </c>
      <c r="D3" s="6"/>
      <c r="G3" s="40"/>
      <c r="I3" s="6"/>
      <c r="J3" s="6"/>
      <c r="K3" s="8"/>
      <c r="L3" s="42"/>
      <c r="M3" s="11"/>
      <c r="N3" s="43"/>
      <c r="O3" s="44"/>
      <c r="P3" s="6"/>
      <c r="Q3" s="46"/>
      <c r="R3" s="7"/>
      <c r="S3" s="9"/>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c r="CY3" s="6"/>
    </row>
    <row r="4" spans="1:103" s="80" customFormat="1" ht="15.6" x14ac:dyDescent="0.25">
      <c r="A4" s="335" t="s">
        <v>250</v>
      </c>
      <c r="B4" s="336"/>
      <c r="C4" s="433" t="s">
        <v>251</v>
      </c>
      <c r="D4" s="6"/>
      <c r="G4" s="40"/>
      <c r="I4" s="6"/>
      <c r="J4" s="6"/>
      <c r="K4" s="8"/>
      <c r="L4" s="42"/>
      <c r="M4" s="11"/>
      <c r="N4" s="43"/>
      <c r="O4" s="44"/>
      <c r="P4" s="6"/>
      <c r="Q4" s="46"/>
      <c r="R4" s="7"/>
      <c r="S4" s="9"/>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c r="CY4" s="6"/>
    </row>
    <row r="5" spans="1:103" s="80" customFormat="1" ht="15.6" x14ac:dyDescent="0.25">
      <c r="A5" s="3"/>
      <c r="B5" s="93"/>
      <c r="C5" s="53"/>
      <c r="D5" s="6"/>
      <c r="G5" s="40"/>
      <c r="I5" s="6"/>
      <c r="J5" s="6"/>
      <c r="K5" s="8"/>
      <c r="L5" s="42"/>
      <c r="M5" s="11"/>
      <c r="N5" s="43"/>
      <c r="O5" s="44"/>
      <c r="P5" s="6"/>
      <c r="Q5" s="46"/>
      <c r="R5" s="7"/>
      <c r="S5" s="9"/>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c r="CY5" s="6"/>
    </row>
    <row r="6" spans="1:103" ht="17.399999999999999" x14ac:dyDescent="0.25">
      <c r="A6" s="85" t="s">
        <v>80</v>
      </c>
      <c r="D6" s="86"/>
    </row>
    <row r="7" spans="1:103" x14ac:dyDescent="0.25">
      <c r="C7" s="87"/>
      <c r="D7" s="86"/>
      <c r="E7" s="88"/>
    </row>
    <row r="8" spans="1:103" ht="38.25" customHeight="1" x14ac:dyDescent="0.25">
      <c r="A8" s="332">
        <v>1</v>
      </c>
      <c r="B8" s="528" t="s">
        <v>259</v>
      </c>
      <c r="C8" s="529"/>
      <c r="D8" s="86"/>
      <c r="E8" s="88"/>
    </row>
    <row r="9" spans="1:103" ht="34.950000000000003" customHeight="1" x14ac:dyDescent="0.25">
      <c r="A9" s="332">
        <v>2</v>
      </c>
      <c r="B9" s="528" t="s">
        <v>257</v>
      </c>
      <c r="C9" s="529"/>
      <c r="D9" s="86"/>
      <c r="E9" s="88"/>
    </row>
    <row r="10" spans="1:103" ht="53.55" customHeight="1" x14ac:dyDescent="0.25">
      <c r="A10" s="332">
        <v>3</v>
      </c>
      <c r="B10" s="528" t="s">
        <v>345</v>
      </c>
      <c r="C10" s="529"/>
      <c r="D10" s="86"/>
      <c r="E10" s="88"/>
    </row>
    <row r="11" spans="1:103" ht="33" customHeight="1" x14ac:dyDescent="0.25">
      <c r="A11" s="332">
        <v>4</v>
      </c>
      <c r="B11" s="530" t="s">
        <v>211</v>
      </c>
      <c r="C11" s="530"/>
      <c r="D11" s="86"/>
      <c r="E11" s="88"/>
    </row>
    <row r="12" spans="1:103" s="90" customFormat="1" ht="15.6" x14ac:dyDescent="0.25">
      <c r="A12" s="96"/>
      <c r="B12" s="86"/>
      <c r="C12" s="87"/>
      <c r="D12" s="86"/>
      <c r="E12" s="88"/>
    </row>
    <row r="13" spans="1:103" ht="15.6" x14ac:dyDescent="0.25">
      <c r="A13" s="96"/>
      <c r="C13" s="87"/>
      <c r="D13" s="86"/>
      <c r="E13" s="88"/>
    </row>
    <row r="14" spans="1:103" ht="38.25" customHeight="1" x14ac:dyDescent="0.25">
      <c r="A14" s="333">
        <v>5</v>
      </c>
      <c r="B14" s="334" t="s">
        <v>89</v>
      </c>
      <c r="C14" s="333"/>
      <c r="D14" s="91"/>
      <c r="E14" s="84"/>
      <c r="F14" s="83"/>
      <c r="G14" s="92"/>
    </row>
    <row r="15" spans="1:103" ht="79.5" customHeight="1" x14ac:dyDescent="0.25">
      <c r="A15" s="96"/>
      <c r="B15" s="435" t="s">
        <v>86</v>
      </c>
      <c r="C15" s="436" t="s">
        <v>365</v>
      </c>
      <c r="D15" s="89"/>
      <c r="E15" s="93"/>
      <c r="F15" s="83"/>
    </row>
    <row r="16" spans="1:103" ht="93.75" customHeight="1" x14ac:dyDescent="0.25">
      <c r="A16" s="96"/>
      <c r="B16" s="437" t="s">
        <v>113</v>
      </c>
      <c r="C16" s="438" t="s">
        <v>330</v>
      </c>
      <c r="D16" s="89"/>
      <c r="E16" s="93"/>
      <c r="F16" s="83"/>
      <c r="I16" s="527"/>
      <c r="J16" s="527"/>
      <c r="K16" s="527"/>
      <c r="L16" s="527"/>
      <c r="M16" s="527"/>
      <c r="N16" s="527"/>
      <c r="O16" s="527"/>
      <c r="P16" s="527"/>
    </row>
    <row r="17" spans="1:16" ht="24" customHeight="1" x14ac:dyDescent="0.25">
      <c r="A17" s="96"/>
      <c r="B17" s="437" t="s">
        <v>205</v>
      </c>
      <c r="C17" s="438" t="s">
        <v>112</v>
      </c>
      <c r="D17" s="89"/>
      <c r="E17" s="93"/>
      <c r="F17" s="83"/>
      <c r="I17" s="527"/>
      <c r="J17" s="527"/>
      <c r="K17" s="527"/>
      <c r="L17" s="527"/>
      <c r="M17" s="527"/>
      <c r="N17" s="527"/>
      <c r="O17" s="527"/>
      <c r="P17" s="527"/>
    </row>
    <row r="18" spans="1:16" ht="85.95" customHeight="1" x14ac:dyDescent="0.25">
      <c r="A18" s="96"/>
      <c r="B18" s="437" t="s">
        <v>246</v>
      </c>
      <c r="C18" s="438" t="s">
        <v>366</v>
      </c>
      <c r="D18" s="89"/>
      <c r="E18" s="93"/>
      <c r="F18" s="89"/>
    </row>
    <row r="19" spans="1:16" ht="138" customHeight="1" x14ac:dyDescent="0.25">
      <c r="A19" s="96"/>
      <c r="B19" s="437" t="s">
        <v>247</v>
      </c>
      <c r="C19" s="438" t="s">
        <v>363</v>
      </c>
      <c r="D19" s="89"/>
      <c r="E19" s="93"/>
      <c r="F19" s="89"/>
    </row>
    <row r="20" spans="1:16" ht="15.6" x14ac:dyDescent="0.25">
      <c r="A20" s="96"/>
      <c r="B20" s="266"/>
      <c r="C20" s="267"/>
      <c r="D20" s="89"/>
      <c r="E20" s="93"/>
      <c r="F20" s="89"/>
    </row>
    <row r="21" spans="1:16" ht="15.6" x14ac:dyDescent="0.25">
      <c r="A21" s="96"/>
      <c r="B21" s="89"/>
      <c r="C21" s="94"/>
      <c r="D21" s="89"/>
      <c r="E21" s="93"/>
      <c r="F21" s="89"/>
    </row>
    <row r="22" spans="1:16" ht="15.6" x14ac:dyDescent="0.25">
      <c r="A22" s="333">
        <v>6</v>
      </c>
      <c r="B22" s="525" t="s">
        <v>88</v>
      </c>
      <c r="C22" s="526"/>
      <c r="D22" s="83"/>
      <c r="E22" s="93"/>
      <c r="F22" s="89"/>
    </row>
    <row r="23" spans="1:16" ht="15.6" x14ac:dyDescent="0.25">
      <c r="A23" s="96"/>
      <c r="B23" s="525" t="s">
        <v>90</v>
      </c>
      <c r="C23" s="526"/>
      <c r="D23" s="457"/>
      <c r="E23" s="458"/>
      <c r="F23" s="89"/>
    </row>
    <row r="24" spans="1:16" ht="15.6" x14ac:dyDescent="0.25">
      <c r="A24" s="96"/>
      <c r="B24" s="328"/>
      <c r="C24" s="455" t="s">
        <v>123</v>
      </c>
      <c r="D24" s="457"/>
      <c r="E24" s="457"/>
      <c r="F24" s="83"/>
      <c r="G24" s="92"/>
      <c r="H24" s="92"/>
      <c r="I24" s="92"/>
    </row>
    <row r="25" spans="1:16" ht="15" x14ac:dyDescent="0.25">
      <c r="B25" s="329"/>
      <c r="C25" s="456" t="s">
        <v>224</v>
      </c>
      <c r="D25" s="458"/>
      <c r="E25" s="458"/>
    </row>
    <row r="26" spans="1:16" x14ac:dyDescent="0.25">
      <c r="C26" s="87"/>
      <c r="D26" s="459"/>
      <c r="E26" s="460"/>
    </row>
    <row r="27" spans="1:16" x14ac:dyDescent="0.25">
      <c r="D27" s="461"/>
      <c r="E27" s="459"/>
    </row>
    <row r="35" spans="3:5" x14ac:dyDescent="0.25">
      <c r="E35" s="88"/>
    </row>
    <row r="36" spans="3:5" x14ac:dyDescent="0.25">
      <c r="E36" s="88"/>
    </row>
    <row r="37" spans="3:5" x14ac:dyDescent="0.25">
      <c r="E37" s="88"/>
    </row>
    <row r="38" spans="3:5" x14ac:dyDescent="0.25">
      <c r="E38" s="88"/>
    </row>
    <row r="39" spans="3:5" x14ac:dyDescent="0.25">
      <c r="C39" s="87"/>
      <c r="D39" s="86"/>
      <c r="E39" s="88"/>
    </row>
    <row r="40" spans="3:5" x14ac:dyDescent="0.25">
      <c r="D40" s="86"/>
      <c r="E40" s="88"/>
    </row>
    <row r="41" spans="3:5" x14ac:dyDescent="0.25">
      <c r="D41" s="86"/>
      <c r="E41" s="95"/>
    </row>
    <row r="42" spans="3:5" x14ac:dyDescent="0.25">
      <c r="D42" s="86"/>
      <c r="E42" s="88"/>
    </row>
    <row r="43" spans="3:5" x14ac:dyDescent="0.25">
      <c r="D43" s="86"/>
      <c r="E43" s="88"/>
    </row>
  </sheetData>
  <mergeCells count="8">
    <mergeCell ref="B23:C23"/>
    <mergeCell ref="I16:P16"/>
    <mergeCell ref="I17:P17"/>
    <mergeCell ref="B8:C8"/>
    <mergeCell ref="B22:C22"/>
    <mergeCell ref="B11:C11"/>
    <mergeCell ref="B9:C9"/>
    <mergeCell ref="B10:C10"/>
  </mergeCells>
  <phoneticPr fontId="3" type="noConversion"/>
  <pageMargins left="0.74803149606299213" right="0.74803149606299213" top="0.98425196850393704" bottom="0.98425196850393704" header="0.51181102362204722" footer="0.51181102362204722"/>
  <pageSetup paperSize="9" scale="35" orientation="portrait" r:id="rId1"/>
  <headerFooter alignWithMargins="0">
    <oddHeader>&amp;REskom Holdings Limited
&amp;A</oddHeader>
    <oddFooter>&amp;CPage &amp;P of &amp;N&amp;R&amp;D&amp;L&amp;8&amp;F
&amp;A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J45"/>
  <sheetViews>
    <sheetView showGridLines="0" topLeftCell="A7" zoomScale="75" zoomScaleNormal="75" zoomScaleSheetLayoutView="100" workbookViewId="0">
      <selection activeCell="C15" sqref="C15"/>
    </sheetView>
  </sheetViews>
  <sheetFormatPr defaultColWidth="9.21875" defaultRowHeight="13.2" x14ac:dyDescent="0.25"/>
  <cols>
    <col min="1" max="1" width="4.21875" style="1" customWidth="1"/>
    <col min="2" max="2" width="54.77734375" style="1" customWidth="1"/>
    <col min="3" max="3" width="59" style="1" customWidth="1"/>
    <col min="4" max="4" width="4.21875" style="1" customWidth="1"/>
    <col min="5" max="16384" width="9.21875" style="1"/>
  </cols>
  <sheetData>
    <row r="1" spans="1:10" x14ac:dyDescent="0.25">
      <c r="A1" s="24"/>
      <c r="B1" s="23"/>
      <c r="C1" s="23"/>
      <c r="D1" s="25"/>
    </row>
    <row r="2" spans="1:10" x14ac:dyDescent="0.25">
      <c r="A2" s="26"/>
      <c r="B2" s="28"/>
      <c r="C2" s="28"/>
      <c r="D2" s="27"/>
    </row>
    <row r="3" spans="1:10" x14ac:dyDescent="0.25">
      <c r="A3" s="26"/>
      <c r="B3" s="28"/>
      <c r="C3" s="28"/>
      <c r="D3" s="27"/>
    </row>
    <row r="4" spans="1:10" x14ac:dyDescent="0.25">
      <c r="A4" s="26"/>
      <c r="B4" s="28"/>
      <c r="C4" s="28"/>
      <c r="D4" s="27"/>
    </row>
    <row r="5" spans="1:10" x14ac:dyDescent="0.25">
      <c r="A5" s="26"/>
      <c r="B5" s="28"/>
      <c r="C5" s="28"/>
      <c r="D5" s="27"/>
    </row>
    <row r="6" spans="1:10" x14ac:dyDescent="0.25">
      <c r="A6" s="26"/>
      <c r="B6" s="28"/>
      <c r="C6" s="28"/>
      <c r="D6" s="27"/>
    </row>
    <row r="7" spans="1:10" x14ac:dyDescent="0.25">
      <c r="A7" s="26"/>
      <c r="B7" s="28"/>
      <c r="C7" s="28"/>
      <c r="D7" s="27"/>
    </row>
    <row r="8" spans="1:10" x14ac:dyDescent="0.25">
      <c r="A8" s="26"/>
      <c r="B8" s="28"/>
      <c r="C8" s="28"/>
      <c r="D8" s="27"/>
    </row>
    <row r="9" spans="1:10" x14ac:dyDescent="0.25">
      <c r="A9" s="26"/>
      <c r="B9" s="29"/>
      <c r="C9" s="28"/>
      <c r="D9" s="27"/>
    </row>
    <row r="10" spans="1:10" ht="32.4" x14ac:dyDescent="0.25">
      <c r="A10" s="26"/>
      <c r="B10" s="30" t="s">
        <v>12</v>
      </c>
      <c r="C10" s="30"/>
      <c r="D10" s="27"/>
    </row>
    <row r="11" spans="1:10" ht="24.6" x14ac:dyDescent="0.25">
      <c r="A11" s="26"/>
      <c r="B11" s="31"/>
      <c r="C11" s="31"/>
      <c r="D11" s="27"/>
    </row>
    <row r="12" spans="1:10" ht="17.399999999999999" x14ac:dyDescent="0.25">
      <c r="A12" s="26"/>
      <c r="B12" s="261" t="s">
        <v>84</v>
      </c>
      <c r="C12" s="521"/>
      <c r="D12" s="27"/>
    </row>
    <row r="13" spans="1:10" ht="17.399999999999999" x14ac:dyDescent="0.25">
      <c r="A13" s="26"/>
      <c r="B13" s="35"/>
      <c r="C13" s="68"/>
      <c r="D13" s="27"/>
    </row>
    <row r="14" spans="1:10" ht="53.1" customHeight="1" x14ac:dyDescent="0.25">
      <c r="A14" s="26"/>
      <c r="B14" s="35" t="s">
        <v>85</v>
      </c>
      <c r="C14" s="490" t="s">
        <v>377</v>
      </c>
      <c r="D14" s="27"/>
    </row>
    <row r="15" spans="1:10" ht="30" customHeight="1" x14ac:dyDescent="0.25">
      <c r="A15" s="26"/>
      <c r="B15" s="35"/>
      <c r="C15" s="32"/>
      <c r="D15" s="27"/>
    </row>
    <row r="16" spans="1:10" ht="30" customHeight="1" x14ac:dyDescent="0.25">
      <c r="A16" s="26"/>
      <c r="B16" s="35" t="s">
        <v>79</v>
      </c>
      <c r="C16" s="119"/>
      <c r="D16" s="27"/>
      <c r="J16" s="300"/>
    </row>
    <row r="17" spans="1:10" ht="30" customHeight="1" x14ac:dyDescent="0.25">
      <c r="A17" s="26"/>
      <c r="B17" s="35"/>
      <c r="C17" s="122"/>
      <c r="D17" s="27"/>
      <c r="J17" s="300"/>
    </row>
    <row r="18" spans="1:10" ht="59.25" customHeight="1" x14ac:dyDescent="0.25">
      <c r="A18" s="26"/>
      <c r="B18" s="55" t="s">
        <v>254</v>
      </c>
      <c r="C18" s="119" t="str">
        <f>'Read Me'!C4</f>
        <v>Main Offer Only</v>
      </c>
      <c r="D18" s="27"/>
    </row>
    <row r="19" spans="1:10" ht="17.399999999999999" x14ac:dyDescent="0.25">
      <c r="A19" s="26"/>
      <c r="B19" s="34"/>
      <c r="C19" s="58"/>
      <c r="D19" s="27"/>
    </row>
    <row r="20" spans="1:10" ht="30" customHeight="1" x14ac:dyDescent="0.25">
      <c r="A20" s="26"/>
      <c r="B20" s="35" t="s">
        <v>223</v>
      </c>
      <c r="C20" s="439">
        <f>'5.1.3 Summary'!F18</f>
        <v>0</v>
      </c>
      <c r="D20" s="27"/>
    </row>
    <row r="21" spans="1:10" ht="30" customHeight="1" x14ac:dyDescent="0.25">
      <c r="A21" s="26"/>
      <c r="B21" s="56" t="s">
        <v>13</v>
      </c>
      <c r="C21" s="59"/>
      <c r="D21" s="27"/>
    </row>
    <row r="22" spans="1:10" ht="30" customHeight="1" x14ac:dyDescent="0.25">
      <c r="A22" s="26"/>
      <c r="B22" s="56"/>
      <c r="C22" s="59"/>
      <c r="D22" s="27"/>
    </row>
    <row r="23" spans="1:10" ht="17.399999999999999" x14ac:dyDescent="0.25">
      <c r="A23" s="26"/>
      <c r="B23" s="35" t="s">
        <v>14</v>
      </c>
      <c r="C23" s="121" t="s">
        <v>78</v>
      </c>
      <c r="D23" s="27"/>
    </row>
    <row r="24" spans="1:10" ht="17.399999999999999" x14ac:dyDescent="0.25">
      <c r="A24" s="26"/>
      <c r="B24" s="35"/>
      <c r="C24" s="121"/>
      <c r="D24" s="27"/>
    </row>
    <row r="25" spans="1:10" ht="17.399999999999999" x14ac:dyDescent="0.25">
      <c r="A25" s="26"/>
      <c r="B25" s="35"/>
      <c r="C25" s="121"/>
      <c r="D25" s="27"/>
    </row>
    <row r="26" spans="1:10" ht="12.75" customHeight="1" x14ac:dyDescent="0.25">
      <c r="A26" s="26"/>
      <c r="B26" s="137"/>
      <c r="C26" s="138"/>
      <c r="D26" s="27"/>
    </row>
    <row r="27" spans="1:10" ht="12.75" customHeight="1" x14ac:dyDescent="0.25">
      <c r="A27" s="26"/>
      <c r="B27" s="137"/>
      <c r="C27" s="138"/>
      <c r="D27" s="27"/>
    </row>
    <row r="28" spans="1:10" ht="30" customHeight="1" x14ac:dyDescent="0.25">
      <c r="A28" s="26"/>
      <c r="B28" s="35" t="s">
        <v>223</v>
      </c>
      <c r="C28" s="439">
        <f>'5.1.3 Summary'!F20</f>
        <v>0</v>
      </c>
      <c r="D28" s="27"/>
    </row>
    <row r="29" spans="1:10" ht="30" customHeight="1" x14ac:dyDescent="0.25">
      <c r="A29" s="26"/>
      <c r="B29" s="56" t="s">
        <v>206</v>
      </c>
      <c r="C29" s="59"/>
      <c r="D29" s="27"/>
    </row>
    <row r="30" spans="1:10" ht="12.75" customHeight="1" x14ac:dyDescent="0.25">
      <c r="A30" s="26"/>
      <c r="B30" s="28"/>
      <c r="C30" s="36"/>
      <c r="D30" s="27"/>
    </row>
    <row r="31" spans="1:10" ht="30" customHeight="1" x14ac:dyDescent="0.25">
      <c r="A31" s="26"/>
      <c r="B31" s="33" t="s">
        <v>15</v>
      </c>
      <c r="C31" s="50"/>
      <c r="D31" s="27"/>
    </row>
    <row r="32" spans="1:10" ht="30" customHeight="1" x14ac:dyDescent="0.25">
      <c r="A32" s="26"/>
      <c r="B32" s="33"/>
      <c r="C32" s="244"/>
      <c r="D32" s="27"/>
    </row>
    <row r="33" spans="1:4" ht="24" customHeight="1" x14ac:dyDescent="0.25">
      <c r="A33" s="26"/>
      <c r="B33" s="243"/>
      <c r="C33" s="244"/>
      <c r="D33" s="27"/>
    </row>
    <row r="34" spans="1:4" ht="12.75" customHeight="1" x14ac:dyDescent="0.25">
      <c r="A34" s="26"/>
      <c r="B34" s="36"/>
      <c r="C34" s="36"/>
      <c r="D34" s="27"/>
    </row>
    <row r="35" spans="1:4" ht="37.5" customHeight="1" x14ac:dyDescent="0.25">
      <c r="A35" s="26"/>
      <c r="B35" s="33" t="s">
        <v>91</v>
      </c>
      <c r="C35" s="119"/>
      <c r="D35" s="27"/>
    </row>
    <row r="36" spans="1:4" ht="12.75" customHeight="1" x14ac:dyDescent="0.25">
      <c r="A36" s="26"/>
      <c r="B36" s="36"/>
      <c r="C36" s="36"/>
      <c r="D36" s="27"/>
    </row>
    <row r="37" spans="1:4" ht="12.75" customHeight="1" x14ac:dyDescent="0.25">
      <c r="A37" s="26"/>
      <c r="B37" s="28"/>
      <c r="C37" s="58"/>
      <c r="D37" s="27"/>
    </row>
    <row r="38" spans="1:4" ht="12.75" customHeight="1" x14ac:dyDescent="0.25">
      <c r="A38" s="26"/>
      <c r="B38" s="36"/>
      <c r="C38" s="36"/>
      <c r="D38" s="27"/>
    </row>
    <row r="39" spans="1:4" ht="30" customHeight="1" x14ac:dyDescent="0.25">
      <c r="A39" s="26"/>
      <c r="B39" s="33" t="s">
        <v>92</v>
      </c>
      <c r="C39" s="119"/>
      <c r="D39" s="27"/>
    </row>
    <row r="40" spans="1:4" ht="14.25" customHeight="1" x14ac:dyDescent="0.25">
      <c r="A40" s="26"/>
      <c r="B40" s="28"/>
      <c r="C40" s="120"/>
      <c r="D40" s="27"/>
    </row>
    <row r="41" spans="1:4" ht="14.25" customHeight="1" x14ac:dyDescent="0.25">
      <c r="A41" s="26"/>
      <c r="B41" s="28"/>
      <c r="C41" s="120"/>
      <c r="D41" s="27"/>
    </row>
    <row r="42" spans="1:4" ht="14.25" customHeight="1" x14ac:dyDescent="0.25">
      <c r="A42" s="26"/>
      <c r="B42" s="28"/>
      <c r="C42" s="28"/>
      <c r="D42" s="27"/>
    </row>
    <row r="43" spans="1:4" ht="35.25" customHeight="1" x14ac:dyDescent="0.25">
      <c r="A43" s="26"/>
      <c r="B43" s="33" t="s">
        <v>16</v>
      </c>
      <c r="C43" s="119"/>
      <c r="D43" s="27"/>
    </row>
    <row r="44" spans="1:4" ht="18" thickBot="1" x14ac:dyDescent="0.3">
      <c r="A44" s="37"/>
      <c r="B44" s="38"/>
      <c r="C44" s="52"/>
      <c r="D44" s="39" t="s">
        <v>77</v>
      </c>
    </row>
    <row r="45" spans="1:4" ht="17.399999999999999" x14ac:dyDescent="0.25">
      <c r="C45" s="51"/>
    </row>
  </sheetData>
  <phoneticPr fontId="3" type="noConversion"/>
  <pageMargins left="0.74803149606299213" right="0.74803149606299213" top="0.98425196850393704" bottom="0.98425196850393704" header="0.51181102362204722" footer="0.51181102362204722"/>
  <pageSetup paperSize="9" scale="72" orientation="portrait" r:id="rId1"/>
  <headerFooter alignWithMargins="0">
    <oddHeader>&amp;REskom Holdings SOC Limited
&amp;A</oddHeader>
    <oddFooter>&amp;CPage &amp;P of &amp;N&amp;R&amp;D&amp;L&amp;8&amp;F
&amp;A</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CX34"/>
  <sheetViews>
    <sheetView topLeftCell="A13" zoomScale="80" zoomScaleNormal="80" workbookViewId="0">
      <selection activeCell="B9" sqref="B9:C9"/>
    </sheetView>
  </sheetViews>
  <sheetFormatPr defaultColWidth="9.21875" defaultRowHeight="13.2" x14ac:dyDescent="0.25"/>
  <cols>
    <col min="1" max="1" width="4.77734375" style="1" customWidth="1"/>
    <col min="2" max="2" width="30.44140625" style="99" customWidth="1"/>
    <col min="3" max="3" width="69" style="1" customWidth="1"/>
    <col min="4" max="16384" width="9.21875" style="1"/>
  </cols>
  <sheetData>
    <row r="1" spans="1:102" s="80" customFormat="1" ht="15.6" x14ac:dyDescent="0.25">
      <c r="A1" s="531" t="s">
        <v>81</v>
      </c>
      <c r="B1" s="532"/>
      <c r="C1" s="433"/>
      <c r="F1" s="40"/>
      <c r="H1" s="6"/>
      <c r="I1" s="6"/>
      <c r="K1" s="41"/>
      <c r="L1" s="10"/>
      <c r="M1" s="43"/>
      <c r="N1" s="44"/>
      <c r="O1" s="6"/>
      <c r="P1" s="45"/>
      <c r="Q1" s="7"/>
      <c r="R1" s="9"/>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row>
    <row r="2" spans="1:102" s="80" customFormat="1" ht="43.5" customHeight="1" x14ac:dyDescent="0.25">
      <c r="A2" s="531" t="s">
        <v>82</v>
      </c>
      <c r="B2" s="532"/>
      <c r="C2" s="434" t="str">
        <f>'Tender Cover Sheet'!C14</f>
        <v>Supply and Installation of Satallite equipment for a period of three (3) years</v>
      </c>
      <c r="F2" s="40"/>
      <c r="H2" s="6"/>
      <c r="I2" s="6"/>
      <c r="J2" s="8"/>
      <c r="K2" s="42"/>
      <c r="L2" s="11"/>
      <c r="M2" s="43"/>
      <c r="N2" s="44"/>
      <c r="O2" s="6"/>
      <c r="P2" s="46"/>
      <c r="Q2" s="7"/>
      <c r="R2" s="9"/>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c r="CW2" s="6"/>
      <c r="CX2" s="6"/>
    </row>
    <row r="3" spans="1:102" s="80" customFormat="1" ht="15.6" x14ac:dyDescent="0.25">
      <c r="A3" s="531" t="s">
        <v>83</v>
      </c>
      <c r="B3" s="532"/>
      <c r="C3" s="433">
        <f>'Tender Cover Sheet'!C16</f>
        <v>0</v>
      </c>
      <c r="F3" s="40"/>
      <c r="H3" s="6"/>
      <c r="I3" s="6"/>
      <c r="J3" s="8"/>
      <c r="K3" s="42"/>
      <c r="L3" s="11"/>
      <c r="M3" s="43"/>
      <c r="N3" s="44"/>
      <c r="O3" s="6"/>
      <c r="P3" s="46"/>
      <c r="Q3" s="7"/>
      <c r="R3" s="9"/>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c r="CW3" s="6"/>
      <c r="CX3" s="6"/>
    </row>
    <row r="4" spans="1:102" s="80" customFormat="1" ht="15.6" x14ac:dyDescent="0.25">
      <c r="A4" s="531" t="s">
        <v>87</v>
      </c>
      <c r="B4" s="532"/>
      <c r="C4" s="433" t="str">
        <f>'Read Me'!C4</f>
        <v>Main Offer Only</v>
      </c>
      <c r="F4" s="40"/>
      <c r="H4" s="6"/>
      <c r="I4" s="6"/>
      <c r="J4" s="8"/>
      <c r="K4" s="42"/>
      <c r="L4" s="11"/>
      <c r="M4" s="43"/>
      <c r="N4" s="44"/>
      <c r="O4" s="6"/>
      <c r="P4" s="46"/>
      <c r="Q4" s="7"/>
      <c r="R4" s="9"/>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c r="CW4" s="6"/>
      <c r="CX4" s="6"/>
    </row>
    <row r="5" spans="1:102" s="80" customFormat="1" ht="15.6" x14ac:dyDescent="0.25">
      <c r="A5" s="3"/>
      <c r="B5" s="93"/>
      <c r="C5" s="53"/>
      <c r="F5" s="40"/>
      <c r="H5" s="6"/>
      <c r="I5" s="6"/>
      <c r="J5" s="8"/>
      <c r="K5" s="42"/>
      <c r="L5" s="11"/>
      <c r="M5" s="43"/>
      <c r="N5" s="44"/>
      <c r="O5" s="6"/>
      <c r="P5" s="46"/>
      <c r="Q5" s="7"/>
      <c r="R5" s="9"/>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c r="AX5" s="6"/>
      <c r="AY5" s="6"/>
      <c r="AZ5" s="6"/>
      <c r="BA5" s="6"/>
      <c r="BB5" s="6"/>
      <c r="BC5" s="6"/>
      <c r="BD5" s="6"/>
      <c r="BE5" s="6"/>
      <c r="BF5" s="6"/>
      <c r="BG5" s="6"/>
      <c r="BH5" s="6"/>
      <c r="BI5" s="6"/>
      <c r="BJ5" s="6"/>
      <c r="BK5" s="6"/>
      <c r="BL5" s="6"/>
      <c r="BM5" s="6"/>
      <c r="BN5" s="6"/>
      <c r="BO5" s="6"/>
      <c r="BP5" s="6"/>
      <c r="BQ5" s="6"/>
      <c r="BR5" s="6"/>
      <c r="BS5" s="6"/>
      <c r="BT5" s="6"/>
      <c r="BU5" s="6"/>
      <c r="BV5" s="6"/>
      <c r="BW5" s="6"/>
      <c r="BX5" s="6"/>
      <c r="BY5" s="6"/>
      <c r="BZ5" s="6"/>
      <c r="CA5" s="6"/>
      <c r="CB5" s="6"/>
      <c r="CC5" s="6"/>
      <c r="CD5" s="6"/>
      <c r="CE5" s="6"/>
      <c r="CF5" s="6"/>
      <c r="CG5" s="6"/>
      <c r="CH5" s="6"/>
      <c r="CI5" s="6"/>
      <c r="CJ5" s="6"/>
      <c r="CK5" s="6"/>
      <c r="CL5" s="6"/>
      <c r="CM5" s="6"/>
      <c r="CN5" s="6"/>
      <c r="CO5" s="6"/>
      <c r="CP5" s="6"/>
      <c r="CQ5" s="6"/>
      <c r="CR5" s="6"/>
      <c r="CS5" s="6"/>
      <c r="CT5" s="6"/>
      <c r="CU5" s="6"/>
      <c r="CV5" s="6"/>
      <c r="CW5" s="6"/>
      <c r="CX5" s="6"/>
    </row>
    <row r="6" spans="1:102" ht="17.399999999999999" x14ac:dyDescent="0.25">
      <c r="A6" s="97" t="s">
        <v>207</v>
      </c>
      <c r="C6" s="2"/>
    </row>
    <row r="7" spans="1:102" ht="14.4" thickBot="1" x14ac:dyDescent="0.3">
      <c r="A7" s="98"/>
      <c r="C7" s="98"/>
    </row>
    <row r="8" spans="1:102" s="86" customFormat="1" ht="81.599999999999994" customHeight="1" thickBot="1" x14ac:dyDescent="0.3">
      <c r="A8" s="431">
        <v>1</v>
      </c>
      <c r="B8" s="533" t="s">
        <v>378</v>
      </c>
      <c r="C8" s="533"/>
    </row>
    <row r="9" spans="1:102" s="86" customFormat="1" ht="99" customHeight="1" thickBot="1" x14ac:dyDescent="0.3">
      <c r="A9" s="431">
        <v>2</v>
      </c>
      <c r="B9" s="533" t="s">
        <v>367</v>
      </c>
      <c r="C9" s="533"/>
    </row>
    <row r="10" spans="1:102" s="86" customFormat="1" ht="54.75" customHeight="1" thickBot="1" x14ac:dyDescent="0.3">
      <c r="A10" s="431">
        <v>3</v>
      </c>
      <c r="B10" s="533" t="s">
        <v>208</v>
      </c>
      <c r="C10" s="533"/>
      <c r="D10" s="92"/>
      <c r="E10" s="92"/>
      <c r="F10" s="92"/>
      <c r="G10" s="92"/>
    </row>
    <row r="11" spans="1:102" s="86" customFormat="1" ht="70.5" customHeight="1" thickBot="1" x14ac:dyDescent="0.3">
      <c r="A11" s="431">
        <v>4</v>
      </c>
      <c r="B11" s="533" t="s">
        <v>128</v>
      </c>
      <c r="C11" s="533"/>
    </row>
    <row r="12" spans="1:102" s="86" customFormat="1" ht="39.75" customHeight="1" thickBot="1" x14ac:dyDescent="0.3">
      <c r="A12" s="431">
        <v>5</v>
      </c>
      <c r="B12" s="533" t="s">
        <v>126</v>
      </c>
      <c r="C12" s="533"/>
    </row>
    <row r="13" spans="1:102" s="86" customFormat="1" ht="81" customHeight="1" thickBot="1" x14ac:dyDescent="0.3">
      <c r="A13" s="431">
        <v>6</v>
      </c>
      <c r="B13" s="533" t="s">
        <v>209</v>
      </c>
      <c r="C13" s="533"/>
      <c r="F13" s="99"/>
    </row>
    <row r="14" spans="1:102" s="86" customFormat="1" ht="24.6" customHeight="1" thickBot="1" x14ac:dyDescent="0.3">
      <c r="A14" s="431">
        <v>7</v>
      </c>
      <c r="B14" s="533" t="s">
        <v>210</v>
      </c>
      <c r="C14" s="533"/>
    </row>
    <row r="15" spans="1:102" s="86" customFormat="1" ht="31.5" customHeight="1" thickBot="1" x14ac:dyDescent="0.3">
      <c r="A15" s="431">
        <v>8</v>
      </c>
      <c r="B15" s="533" t="s">
        <v>225</v>
      </c>
      <c r="C15" s="533"/>
      <c r="D15" s="92"/>
      <c r="E15" s="92"/>
      <c r="F15" s="92"/>
      <c r="G15" s="92"/>
    </row>
    <row r="16" spans="1:102" s="86" customFormat="1" ht="74.099999999999994" customHeight="1" thickBot="1" x14ac:dyDescent="0.3">
      <c r="A16" s="431">
        <v>9</v>
      </c>
      <c r="B16" s="533" t="s">
        <v>364</v>
      </c>
      <c r="C16" s="533"/>
      <c r="D16" s="92"/>
      <c r="E16" s="92"/>
      <c r="F16" s="92"/>
      <c r="G16" s="92"/>
    </row>
    <row r="17" spans="1:7" s="86" customFormat="1" ht="23.25" customHeight="1" thickBot="1" x14ac:dyDescent="0.3">
      <c r="A17" s="431">
        <v>10</v>
      </c>
      <c r="B17" s="535" t="s">
        <v>123</v>
      </c>
      <c r="C17" s="535"/>
    </row>
    <row r="18" spans="1:7" s="86" customFormat="1" ht="22.5" customHeight="1" thickBot="1" x14ac:dyDescent="0.3">
      <c r="A18" s="431">
        <v>11</v>
      </c>
      <c r="B18" s="534" t="s">
        <v>224</v>
      </c>
      <c r="C18" s="534"/>
      <c r="D18" s="92"/>
      <c r="E18" s="92"/>
      <c r="F18" s="92"/>
      <c r="G18" s="92"/>
    </row>
    <row r="19" spans="1:7" s="86" customFormat="1" x14ac:dyDescent="0.25">
      <c r="B19" s="99"/>
    </row>
    <row r="20" spans="1:7" s="86" customFormat="1" x14ac:dyDescent="0.25">
      <c r="B20" s="99"/>
    </row>
    <row r="21" spans="1:7" s="86" customFormat="1" x14ac:dyDescent="0.25">
      <c r="B21" s="99"/>
    </row>
    <row r="22" spans="1:7" s="86" customFormat="1" ht="15.6" x14ac:dyDescent="0.25">
      <c r="A22" s="100"/>
      <c r="B22" s="99"/>
    </row>
    <row r="23" spans="1:7" s="86" customFormat="1" x14ac:dyDescent="0.25">
      <c r="B23" s="99"/>
    </row>
    <row r="24" spans="1:7" s="86" customFormat="1" x14ac:dyDescent="0.25">
      <c r="B24" s="99"/>
    </row>
    <row r="25" spans="1:7" s="86" customFormat="1" x14ac:dyDescent="0.25">
      <c r="B25" s="99"/>
    </row>
    <row r="26" spans="1:7" s="86" customFormat="1" x14ac:dyDescent="0.25">
      <c r="B26" s="99"/>
    </row>
    <row r="27" spans="1:7" s="86" customFormat="1" x14ac:dyDescent="0.25">
      <c r="B27" s="99"/>
    </row>
    <row r="28" spans="1:7" s="86" customFormat="1" x14ac:dyDescent="0.25">
      <c r="B28" s="99"/>
    </row>
    <row r="29" spans="1:7" s="86" customFormat="1" x14ac:dyDescent="0.25">
      <c r="B29" s="99"/>
    </row>
    <row r="30" spans="1:7" s="86" customFormat="1" x14ac:dyDescent="0.25">
      <c r="B30" s="99"/>
    </row>
    <row r="31" spans="1:7" s="86" customFormat="1" x14ac:dyDescent="0.25">
      <c r="B31" s="99"/>
    </row>
    <row r="32" spans="1:7" s="86" customFormat="1" x14ac:dyDescent="0.25">
      <c r="B32" s="99"/>
    </row>
    <row r="33" spans="1:2" s="86" customFormat="1" x14ac:dyDescent="0.25">
      <c r="A33" s="101"/>
      <c r="B33" s="99"/>
    </row>
    <row r="34" spans="1:2" s="86" customFormat="1" ht="15.6" x14ac:dyDescent="0.25">
      <c r="A34" s="100"/>
      <c r="B34" s="99"/>
    </row>
  </sheetData>
  <mergeCells count="15">
    <mergeCell ref="B18:C18"/>
    <mergeCell ref="B17:C17"/>
    <mergeCell ref="B13:C13"/>
    <mergeCell ref="B14:C14"/>
    <mergeCell ref="B16:C16"/>
    <mergeCell ref="A1:B1"/>
    <mergeCell ref="A2:B2"/>
    <mergeCell ref="A3:B3"/>
    <mergeCell ref="A4:B4"/>
    <mergeCell ref="B15:C15"/>
    <mergeCell ref="B9:C9"/>
    <mergeCell ref="B8:C8"/>
    <mergeCell ref="B10:C10"/>
    <mergeCell ref="B11:C11"/>
    <mergeCell ref="B12:C12"/>
  </mergeCells>
  <phoneticPr fontId="3" type="noConversion"/>
  <pageMargins left="0.74803149606299213" right="0.74803149606299213" top="0.98425196850393704" bottom="0.98425196850393704" header="0.51181102362204722" footer="0.51181102362204722"/>
  <pageSetup paperSize="9" scale="84" orientation="portrait" r:id="rId1"/>
  <headerFooter alignWithMargins="0">
    <oddHeader>&amp;REskom Holdings SOC Limited
&amp;A</oddHeader>
    <oddFooter>&amp;CPage &amp;P of &amp;N&amp;R&amp;D&amp;L&amp;8&amp;F
&amp;A</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E27"/>
  <sheetViews>
    <sheetView topLeftCell="A12" zoomScale="70" zoomScaleNormal="70" workbookViewId="0">
      <pane xSplit="4" ySplit="4" topLeftCell="L21" activePane="bottomRight" state="frozen"/>
      <selection activeCell="A12" sqref="A12"/>
      <selection pane="topRight" activeCell="E12" sqref="E12"/>
      <selection pane="bottomLeft" activeCell="A18" sqref="A18"/>
      <selection pane="bottomRight" activeCell="O21" sqref="O21"/>
    </sheetView>
  </sheetViews>
  <sheetFormatPr defaultColWidth="9.77734375" defaultRowHeight="13.8" x14ac:dyDescent="0.25"/>
  <cols>
    <col min="1" max="1" width="20.44140625" style="69" customWidth="1"/>
    <col min="2" max="2" width="62" style="303" customWidth="1"/>
    <col min="3" max="4" width="16.44140625" style="308" customWidth="1"/>
    <col min="5" max="5" width="14.44140625" style="308" customWidth="1"/>
    <col min="6" max="6" width="16.21875" style="308" customWidth="1"/>
    <col min="7" max="7" width="15.44140625" style="268" customWidth="1"/>
    <col min="8" max="8" width="15.5546875" style="69" customWidth="1"/>
    <col min="9" max="9" width="15.77734375" style="69" customWidth="1"/>
    <col min="10" max="10" width="16.77734375" style="69" customWidth="1"/>
    <col min="11" max="11" width="17.21875" style="69" customWidth="1"/>
    <col min="12" max="12" width="16.5546875" style="69" customWidth="1"/>
    <col min="13" max="13" width="14.77734375" style="69" customWidth="1"/>
    <col min="14" max="14" width="18" style="69" customWidth="1"/>
    <col min="15" max="15" width="14.5546875" style="69" customWidth="1"/>
    <col min="16" max="16" width="41.5546875" style="69" customWidth="1"/>
    <col min="17" max="134" width="9.21875" style="69" customWidth="1"/>
    <col min="135" max="135" width="6" style="69" customWidth="1"/>
    <col min="136" max="136" width="11.21875" style="69" customWidth="1"/>
    <col min="137" max="137" width="37.21875" style="69" customWidth="1"/>
    <col min="138" max="138" width="14.21875" style="69" customWidth="1"/>
    <col min="139" max="140" width="12" style="69" customWidth="1"/>
    <col min="141" max="141" width="17.77734375" style="69" customWidth="1"/>
    <col min="142" max="142" width="15.77734375" style="69" customWidth="1"/>
    <col min="143" max="148" width="0" style="69" hidden="1" customWidth="1"/>
    <col min="149" max="149" width="11.77734375" style="69" customWidth="1"/>
    <col min="150" max="150" width="31.77734375" style="69" customWidth="1"/>
    <col min="151" max="151" width="12.21875" style="69" customWidth="1"/>
    <col min="152" max="152" width="12" style="69" customWidth="1"/>
    <col min="153" max="153" width="12.5546875" style="69" customWidth="1"/>
    <col min="154" max="154" width="12" style="69" customWidth="1"/>
    <col min="155" max="155" width="11.21875" style="69" customWidth="1"/>
    <col min="156" max="157" width="11.77734375" style="69" customWidth="1"/>
    <col min="158" max="158" width="12.5546875" style="69" customWidth="1"/>
    <col min="159" max="159" width="9.77734375" style="69" customWidth="1"/>
    <col min="160" max="160" width="12" style="69" customWidth="1"/>
    <col min="161" max="16384" width="9.77734375" style="69"/>
  </cols>
  <sheetData>
    <row r="1" spans="1:31" s="80" customFormat="1" ht="17.55" customHeight="1" x14ac:dyDescent="0.25">
      <c r="A1" s="432" t="s">
        <v>81</v>
      </c>
      <c r="B1" s="433">
        <f>'Tender Cover Sheet'!C12</f>
        <v>0</v>
      </c>
      <c r="C1" s="422"/>
      <c r="D1" s="422"/>
      <c r="E1" s="422"/>
      <c r="F1" s="422"/>
      <c r="H1" s="6"/>
      <c r="I1" s="6"/>
      <c r="J1" s="6"/>
      <c r="K1" s="6"/>
      <c r="L1" s="6"/>
      <c r="M1" s="6"/>
      <c r="N1" s="6"/>
      <c r="O1" s="6"/>
      <c r="P1" s="6"/>
      <c r="Q1" s="6"/>
      <c r="R1" s="6"/>
      <c r="S1" s="6"/>
      <c r="T1" s="6"/>
      <c r="U1" s="6"/>
      <c r="V1" s="6"/>
      <c r="W1" s="6"/>
      <c r="X1" s="6"/>
      <c r="Y1" s="6"/>
      <c r="Z1" s="6"/>
      <c r="AA1" s="6"/>
      <c r="AB1" s="6"/>
      <c r="AC1" s="6"/>
      <c r="AD1" s="6"/>
      <c r="AE1" s="6"/>
    </row>
    <row r="2" spans="1:31" s="80" customFormat="1" ht="41.55" customHeight="1" x14ac:dyDescent="0.25">
      <c r="A2" s="432" t="s">
        <v>82</v>
      </c>
      <c r="B2" s="434" t="str">
        <f>'Tender Cover Sheet'!C14</f>
        <v>Supply and Installation of Satallite equipment for a period of three (3) years</v>
      </c>
      <c r="C2" s="422"/>
      <c r="D2" s="422"/>
      <c r="E2" s="422"/>
      <c r="F2" s="422"/>
      <c r="H2" s="6"/>
      <c r="I2" s="6"/>
      <c r="J2" s="6"/>
      <c r="K2" s="6"/>
      <c r="L2" s="6"/>
      <c r="M2" s="6"/>
      <c r="N2" s="6"/>
      <c r="O2" s="6"/>
      <c r="P2" s="6"/>
      <c r="Q2" s="6"/>
      <c r="R2" s="6"/>
      <c r="S2" s="6"/>
      <c r="T2" s="6"/>
      <c r="U2" s="6"/>
      <c r="V2" s="6"/>
      <c r="W2" s="6"/>
      <c r="X2" s="6"/>
      <c r="Y2" s="6"/>
      <c r="Z2" s="6"/>
      <c r="AA2" s="6"/>
      <c r="AB2" s="6"/>
      <c r="AC2" s="6"/>
      <c r="AD2" s="6"/>
      <c r="AE2" s="6"/>
    </row>
    <row r="3" spans="1:31" s="80" customFormat="1" ht="15.6" x14ac:dyDescent="0.25">
      <c r="A3" s="432" t="s">
        <v>83</v>
      </c>
      <c r="B3" s="433">
        <f>'Tender Cover Sheet'!C16</f>
        <v>0</v>
      </c>
      <c r="C3" s="454"/>
      <c r="D3" s="454"/>
      <c r="E3" s="393"/>
      <c r="F3" s="393"/>
      <c r="H3" s="6"/>
      <c r="I3" s="6"/>
      <c r="J3" s="6"/>
      <c r="K3" s="6"/>
      <c r="L3" s="6"/>
      <c r="M3" s="6"/>
      <c r="N3" s="6"/>
      <c r="O3" s="6"/>
      <c r="P3" s="6"/>
      <c r="Q3" s="6"/>
      <c r="R3" s="6"/>
      <c r="S3" s="6"/>
      <c r="T3" s="6"/>
      <c r="U3" s="6"/>
      <c r="V3" s="6"/>
      <c r="W3" s="6"/>
      <c r="X3" s="6"/>
      <c r="Y3" s="6"/>
      <c r="Z3" s="6"/>
      <c r="AA3" s="6"/>
      <c r="AB3" s="6"/>
      <c r="AC3" s="6"/>
      <c r="AD3" s="6"/>
      <c r="AE3" s="6"/>
    </row>
    <row r="4" spans="1:31" s="80" customFormat="1" ht="17.55" customHeight="1" x14ac:dyDescent="0.25">
      <c r="A4" s="432" t="s">
        <v>87</v>
      </c>
      <c r="B4" s="433" t="str">
        <f>'Read Me'!C4</f>
        <v>Main Offer Only</v>
      </c>
      <c r="C4" s="422"/>
      <c r="D4" s="422"/>
      <c r="E4" s="422"/>
      <c r="F4" s="422"/>
      <c r="H4" s="6"/>
      <c r="I4" s="6"/>
      <c r="J4" s="6"/>
      <c r="K4" s="6"/>
      <c r="L4" s="6"/>
      <c r="M4" s="6"/>
      <c r="N4" s="6"/>
      <c r="O4" s="6"/>
      <c r="P4" s="6"/>
      <c r="Q4" s="6"/>
      <c r="R4" s="6"/>
      <c r="S4" s="6"/>
      <c r="T4" s="6"/>
      <c r="U4" s="6"/>
      <c r="V4" s="6"/>
      <c r="W4" s="6"/>
      <c r="X4" s="6"/>
      <c r="Y4" s="6"/>
      <c r="Z4" s="6"/>
      <c r="AA4" s="6"/>
      <c r="AB4" s="6"/>
      <c r="AC4" s="6"/>
      <c r="AD4" s="6"/>
      <c r="AE4" s="6"/>
    </row>
    <row r="5" spans="1:31" s="80" customFormat="1" ht="15" x14ac:dyDescent="0.25">
      <c r="B5" s="301"/>
      <c r="C5" s="331"/>
      <c r="D5" s="331"/>
      <c r="E5" s="331"/>
      <c r="F5" s="331"/>
      <c r="G5" s="290"/>
    </row>
    <row r="6" spans="1:31" ht="17.399999999999999" x14ac:dyDescent="0.25">
      <c r="A6" s="230" t="s">
        <v>245</v>
      </c>
      <c r="B6" s="69"/>
      <c r="C6" s="307"/>
      <c r="D6" s="307"/>
      <c r="E6" s="307"/>
      <c r="F6" s="307"/>
      <c r="G6" s="276"/>
    </row>
    <row r="7" spans="1:31" ht="15" x14ac:dyDescent="0.25">
      <c r="A7" s="229"/>
      <c r="B7" s="69"/>
      <c r="C7" s="331"/>
      <c r="D7" s="331"/>
      <c r="E7" s="331"/>
      <c r="F7" s="331"/>
      <c r="G7" s="276"/>
    </row>
    <row r="8" spans="1:31" ht="18" thickBot="1" x14ac:dyDescent="0.3">
      <c r="A8" s="230" t="s">
        <v>114</v>
      </c>
      <c r="B8" s="69"/>
      <c r="C8" s="307"/>
      <c r="D8" s="307"/>
      <c r="E8" s="307"/>
      <c r="F8" s="307"/>
      <c r="G8" s="276"/>
    </row>
    <row r="9" spans="1:31" ht="97.5" customHeight="1" thickBot="1" x14ac:dyDescent="0.3">
      <c r="A9" s="430">
        <v>1</v>
      </c>
      <c r="B9" s="536" t="s">
        <v>338</v>
      </c>
      <c r="C9" s="537"/>
      <c r="G9" s="69"/>
    </row>
    <row r="10" spans="1:31" ht="111.75" customHeight="1" thickBot="1" x14ac:dyDescent="0.3">
      <c r="A10" s="430">
        <v>2</v>
      </c>
      <c r="B10" s="538" t="s">
        <v>258</v>
      </c>
      <c r="C10" s="539"/>
      <c r="G10" s="69"/>
    </row>
    <row r="11" spans="1:31" s="79" customFormat="1" ht="35.549999999999997" customHeight="1" thickBot="1" x14ac:dyDescent="0.3">
      <c r="B11" s="302"/>
      <c r="C11" s="48"/>
      <c r="D11" s="48"/>
      <c r="E11" s="48"/>
      <c r="F11" s="48"/>
      <c r="G11" s="440"/>
    </row>
    <row r="12" spans="1:31" ht="20.55" customHeight="1" thickBot="1" x14ac:dyDescent="0.3">
      <c r="B12" s="491"/>
      <c r="C12" s="492"/>
      <c r="D12" s="492"/>
      <c r="E12" s="547" t="s">
        <v>234</v>
      </c>
      <c r="F12" s="549"/>
      <c r="G12" s="547" t="s">
        <v>266</v>
      </c>
      <c r="H12" s="548"/>
      <c r="I12" s="548"/>
      <c r="J12" s="548"/>
      <c r="K12" s="549"/>
      <c r="L12" s="547" t="s">
        <v>270</v>
      </c>
      <c r="M12" s="548"/>
      <c r="N12" s="548"/>
      <c r="O12" s="540" t="s">
        <v>235</v>
      </c>
      <c r="P12" s="541"/>
    </row>
    <row r="13" spans="1:31" s="79" customFormat="1" ht="80.25" customHeight="1" x14ac:dyDescent="0.25">
      <c r="A13" s="546" t="s">
        <v>320</v>
      </c>
      <c r="B13" s="550" t="s">
        <v>332</v>
      </c>
      <c r="C13" s="542" t="s">
        <v>349</v>
      </c>
      <c r="D13" s="542" t="s">
        <v>260</v>
      </c>
      <c r="E13" s="542" t="s">
        <v>262</v>
      </c>
      <c r="F13" s="542" t="s">
        <v>261</v>
      </c>
      <c r="G13" s="542" t="s">
        <v>346</v>
      </c>
      <c r="H13" s="542" t="s">
        <v>263</v>
      </c>
      <c r="I13" s="542" t="s">
        <v>264</v>
      </c>
      <c r="J13" s="542" t="s">
        <v>324</v>
      </c>
      <c r="K13" s="542" t="s">
        <v>265</v>
      </c>
      <c r="L13" s="542" t="s">
        <v>267</v>
      </c>
      <c r="M13" s="542" t="s">
        <v>268</v>
      </c>
      <c r="N13" s="542" t="s">
        <v>269</v>
      </c>
      <c r="O13" s="542" t="s">
        <v>318</v>
      </c>
      <c r="P13" s="542" t="s">
        <v>319</v>
      </c>
    </row>
    <row r="14" spans="1:31" s="79" customFormat="1" ht="25.2" customHeight="1" x14ac:dyDescent="0.25">
      <c r="A14" s="544"/>
      <c r="B14" s="551"/>
      <c r="C14" s="545"/>
      <c r="D14" s="545"/>
      <c r="E14" s="543"/>
      <c r="F14" s="543"/>
      <c r="G14" s="543"/>
      <c r="H14" s="543"/>
      <c r="I14" s="543"/>
      <c r="J14" s="543"/>
      <c r="K14" s="543"/>
      <c r="L14" s="543"/>
      <c r="M14" s="543"/>
      <c r="N14" s="543"/>
      <c r="O14" s="543"/>
      <c r="P14" s="544"/>
    </row>
    <row r="15" spans="1:31" s="79" customFormat="1" ht="25.2" customHeight="1" x14ac:dyDescent="0.25">
      <c r="A15" s="493">
        <v>4</v>
      </c>
      <c r="B15" s="494"/>
      <c r="C15" s="495"/>
      <c r="D15" s="495"/>
      <c r="E15" s="495"/>
      <c r="F15" s="495"/>
      <c r="G15" s="495"/>
      <c r="H15" s="495"/>
      <c r="I15" s="495"/>
      <c r="J15" s="495"/>
      <c r="K15" s="495"/>
      <c r="L15" s="495"/>
      <c r="M15" s="495"/>
      <c r="N15" s="495"/>
      <c r="O15" s="495"/>
      <c r="P15" s="496"/>
    </row>
    <row r="16" spans="1:31" s="424" customFormat="1" ht="25.05" customHeight="1" x14ac:dyDescent="0.25">
      <c r="A16" s="500" t="s">
        <v>350</v>
      </c>
      <c r="B16" s="523" t="s">
        <v>368</v>
      </c>
      <c r="C16" s="501"/>
      <c r="D16" s="501"/>
      <c r="E16" s="499"/>
      <c r="F16" s="502"/>
      <c r="G16" s="503"/>
      <c r="H16" s="504"/>
      <c r="I16" s="499"/>
      <c r="J16" s="505"/>
      <c r="K16" s="505"/>
      <c r="L16" s="498"/>
      <c r="M16" s="499"/>
      <c r="N16" s="502"/>
      <c r="O16" s="499"/>
      <c r="P16" s="498"/>
    </row>
    <row r="17" spans="1:16" s="424" customFormat="1" ht="25.05" customHeight="1" x14ac:dyDescent="0.25">
      <c r="A17" s="497" t="s">
        <v>351</v>
      </c>
      <c r="B17" s="522" t="s">
        <v>369</v>
      </c>
      <c r="C17" s="501"/>
      <c r="D17" s="501"/>
      <c r="E17" s="499"/>
      <c r="F17" s="502"/>
      <c r="G17" s="503"/>
      <c r="H17" s="504"/>
      <c r="I17" s="499"/>
      <c r="J17" s="505"/>
      <c r="K17" s="505"/>
      <c r="L17" s="498"/>
      <c r="M17" s="499"/>
      <c r="N17" s="502"/>
      <c r="O17" s="499"/>
      <c r="P17" s="498"/>
    </row>
    <row r="18" spans="1:16" s="424" customFormat="1" ht="25.05" customHeight="1" x14ac:dyDescent="0.25">
      <c r="A18" s="500" t="s">
        <v>352</v>
      </c>
      <c r="B18" s="506" t="s">
        <v>370</v>
      </c>
      <c r="C18" s="501" t="s">
        <v>359</v>
      </c>
      <c r="D18" s="501">
        <v>240</v>
      </c>
      <c r="E18" s="524"/>
      <c r="F18" s="502">
        <f t="shared" ref="F18:F24" si="0">E18*D18</f>
        <v>0</v>
      </c>
      <c r="G18" s="503" t="s">
        <v>212</v>
      </c>
      <c r="H18" s="504">
        <f>IF(G18&lt;&gt;"",VLOOKUP(G18,'5.1.4 Exchange Rates'!$C$23:$D$37,2,FALSE),"")</f>
        <v>1</v>
      </c>
      <c r="I18" s="499"/>
      <c r="J18" s="505">
        <f t="shared" ref="J18:J24" si="1">D18*I18</f>
        <v>0</v>
      </c>
      <c r="K18" s="505">
        <f>D18*H18*I18</f>
        <v>0</v>
      </c>
      <c r="L18" s="498">
        <f t="shared" ref="L18:L24" si="2">K18+F18</f>
        <v>0</v>
      </c>
      <c r="M18" s="499">
        <f>L18*15%</f>
        <v>0</v>
      </c>
      <c r="N18" s="502">
        <f t="shared" ref="N18:N24" si="3">L18+M18</f>
        <v>0</v>
      </c>
      <c r="O18" s="499" t="s">
        <v>339</v>
      </c>
      <c r="P18" s="498" t="str">
        <f>IF(O18="","Fixed",VLOOKUP(O18,'5.1.2 CPA Formulae'!$B$9:$E$19,2,FALSE))</f>
        <v xml:space="preserve">Firm and Fixed </v>
      </c>
    </row>
    <row r="19" spans="1:16" s="424" customFormat="1" ht="25.05" customHeight="1" x14ac:dyDescent="0.25">
      <c r="A19" s="497" t="s">
        <v>353</v>
      </c>
      <c r="B19" s="507" t="s">
        <v>371</v>
      </c>
      <c r="C19" s="501" t="s">
        <v>359</v>
      </c>
      <c r="D19" s="501">
        <v>240</v>
      </c>
      <c r="E19" s="524"/>
      <c r="F19" s="502">
        <f t="shared" si="0"/>
        <v>0</v>
      </c>
      <c r="G19" s="503" t="s">
        <v>212</v>
      </c>
      <c r="H19" s="504">
        <f>IF(G19&lt;&gt;"",VLOOKUP(G19,'5.1.4 Exchange Rates'!$C$23:$D$37,2,FALSE),"")</f>
        <v>1</v>
      </c>
      <c r="I19" s="499"/>
      <c r="J19" s="505">
        <f t="shared" si="1"/>
        <v>0</v>
      </c>
      <c r="K19" s="505">
        <f t="shared" ref="K19:K24" si="4">D19*H19*I19</f>
        <v>0</v>
      </c>
      <c r="L19" s="498">
        <f t="shared" si="2"/>
        <v>0</v>
      </c>
      <c r="M19" s="499">
        <f t="shared" ref="M19:M24" si="5">L19*15%</f>
        <v>0</v>
      </c>
      <c r="N19" s="502">
        <f t="shared" si="3"/>
        <v>0</v>
      </c>
      <c r="O19" s="499" t="s">
        <v>339</v>
      </c>
      <c r="P19" s="498" t="str">
        <f>IF(O19="","Fixed",VLOOKUP(O19,'5.1.2 CPA Formulae'!$B$9:$E$19,2,FALSE))</f>
        <v xml:space="preserve">Firm and Fixed </v>
      </c>
    </row>
    <row r="20" spans="1:16" s="424" customFormat="1" ht="25.05" customHeight="1" x14ac:dyDescent="0.25">
      <c r="A20" s="500" t="s">
        <v>354</v>
      </c>
      <c r="B20" s="506" t="s">
        <v>372</v>
      </c>
      <c r="C20" s="501" t="s">
        <v>359</v>
      </c>
      <c r="D20" s="501">
        <v>240</v>
      </c>
      <c r="E20" s="524"/>
      <c r="F20" s="502">
        <f t="shared" si="0"/>
        <v>0</v>
      </c>
      <c r="G20" s="503" t="s">
        <v>212</v>
      </c>
      <c r="H20" s="504">
        <f>IF(G20&lt;&gt;"",VLOOKUP(G20,'5.1.4 Exchange Rates'!$C$23:$D$37,2,FALSE),"")</f>
        <v>1</v>
      </c>
      <c r="I20" s="499"/>
      <c r="J20" s="505">
        <f t="shared" si="1"/>
        <v>0</v>
      </c>
      <c r="K20" s="505">
        <f t="shared" si="4"/>
        <v>0</v>
      </c>
      <c r="L20" s="498">
        <f t="shared" si="2"/>
        <v>0</v>
      </c>
      <c r="M20" s="499">
        <f t="shared" si="5"/>
        <v>0</v>
      </c>
      <c r="N20" s="502">
        <f t="shared" si="3"/>
        <v>0</v>
      </c>
      <c r="O20" s="499" t="s">
        <v>339</v>
      </c>
      <c r="P20" s="498" t="str">
        <f>IF(O20="","Fixed",VLOOKUP(O20,'5.1.2 CPA Formulae'!$B$9:$E$19,2,FALSE))</f>
        <v xml:space="preserve">Firm and Fixed </v>
      </c>
    </row>
    <row r="21" spans="1:16" s="424" customFormat="1" ht="25.05" customHeight="1" x14ac:dyDescent="0.25">
      <c r="A21" s="497" t="s">
        <v>355</v>
      </c>
      <c r="B21" s="507" t="s">
        <v>373</v>
      </c>
      <c r="C21" s="501" t="s">
        <v>359</v>
      </c>
      <c r="D21" s="501">
        <v>1000</v>
      </c>
      <c r="E21" s="524"/>
      <c r="F21" s="502">
        <f t="shared" si="0"/>
        <v>0</v>
      </c>
      <c r="G21" s="503" t="s">
        <v>212</v>
      </c>
      <c r="H21" s="504">
        <f>IF(G21&lt;&gt;"",VLOOKUP(G21,'5.1.4 Exchange Rates'!$C$23:$D$37,2,FALSE),"")</f>
        <v>1</v>
      </c>
      <c r="I21" s="499"/>
      <c r="J21" s="505">
        <f t="shared" si="1"/>
        <v>0</v>
      </c>
      <c r="K21" s="505">
        <f t="shared" si="4"/>
        <v>0</v>
      </c>
      <c r="L21" s="498">
        <f t="shared" si="2"/>
        <v>0</v>
      </c>
      <c r="M21" s="499">
        <f t="shared" si="5"/>
        <v>0</v>
      </c>
      <c r="N21" s="502">
        <f t="shared" si="3"/>
        <v>0</v>
      </c>
      <c r="O21" s="499" t="s">
        <v>339</v>
      </c>
      <c r="P21" s="498" t="str">
        <f>IF(O21="","Fixed",VLOOKUP(O21,'5.1.2 CPA Formulae'!$B$9:$E$19,2,FALSE))</f>
        <v xml:space="preserve">Firm and Fixed </v>
      </c>
    </row>
    <row r="22" spans="1:16" s="424" customFormat="1" ht="25.05" customHeight="1" x14ac:dyDescent="0.25">
      <c r="A22" s="500" t="s">
        <v>356</v>
      </c>
      <c r="B22" s="506" t="s">
        <v>374</v>
      </c>
      <c r="C22" s="501" t="s">
        <v>359</v>
      </c>
      <c r="D22" s="501">
        <v>1200</v>
      </c>
      <c r="E22" s="524"/>
      <c r="F22" s="502">
        <f t="shared" si="0"/>
        <v>0</v>
      </c>
      <c r="G22" s="503" t="s">
        <v>212</v>
      </c>
      <c r="H22" s="504">
        <f>IF(G22&lt;&gt;"",VLOOKUP(G22,'5.1.4 Exchange Rates'!$C$23:$D$37,2,FALSE),"")</f>
        <v>1</v>
      </c>
      <c r="I22" s="499"/>
      <c r="J22" s="505">
        <f t="shared" si="1"/>
        <v>0</v>
      </c>
      <c r="K22" s="505">
        <f t="shared" si="4"/>
        <v>0</v>
      </c>
      <c r="L22" s="498">
        <f t="shared" si="2"/>
        <v>0</v>
      </c>
      <c r="M22" s="499">
        <f t="shared" si="5"/>
        <v>0</v>
      </c>
      <c r="N22" s="502">
        <f t="shared" si="3"/>
        <v>0</v>
      </c>
      <c r="O22" s="499" t="s">
        <v>339</v>
      </c>
      <c r="P22" s="498" t="str">
        <f>IF(O22="","Fixed",VLOOKUP(O22,'5.1.2 CPA Formulae'!$B$9:$E$19,2,FALSE))</f>
        <v xml:space="preserve">Firm and Fixed </v>
      </c>
    </row>
    <row r="23" spans="1:16" s="424" customFormat="1" ht="25.05" customHeight="1" x14ac:dyDescent="0.25">
      <c r="A23" s="497" t="s">
        <v>357</v>
      </c>
      <c r="B23" s="506" t="s">
        <v>375</v>
      </c>
      <c r="C23" s="501" t="s">
        <v>359</v>
      </c>
      <c r="D23" s="501">
        <v>323</v>
      </c>
      <c r="E23" s="524"/>
      <c r="F23" s="502">
        <f t="shared" si="0"/>
        <v>0</v>
      </c>
      <c r="G23" s="503" t="s">
        <v>212</v>
      </c>
      <c r="H23" s="504">
        <f>IF(G23&lt;&gt;"",VLOOKUP(G23,'5.1.4 Exchange Rates'!$C$23:$D$37,2,FALSE),"")</f>
        <v>1</v>
      </c>
      <c r="I23" s="499"/>
      <c r="J23" s="505">
        <f t="shared" si="1"/>
        <v>0</v>
      </c>
      <c r="K23" s="505">
        <f t="shared" si="4"/>
        <v>0</v>
      </c>
      <c r="L23" s="498">
        <f t="shared" si="2"/>
        <v>0</v>
      </c>
      <c r="M23" s="499">
        <f t="shared" si="5"/>
        <v>0</v>
      </c>
      <c r="N23" s="502">
        <f t="shared" si="3"/>
        <v>0</v>
      </c>
      <c r="O23" s="499" t="s">
        <v>339</v>
      </c>
      <c r="P23" s="498" t="str">
        <f>IF(O23="","Fixed",VLOOKUP(O23,'5.1.2 CPA Formulae'!$B$9:$E$19,2,FALSE))</f>
        <v xml:space="preserve">Firm and Fixed </v>
      </c>
    </row>
    <row r="24" spans="1:16" s="424" customFormat="1" ht="25.05" customHeight="1" x14ac:dyDescent="0.25">
      <c r="A24" s="500" t="s">
        <v>358</v>
      </c>
      <c r="B24" s="506" t="s">
        <v>376</v>
      </c>
      <c r="C24" s="501" t="s">
        <v>359</v>
      </c>
      <c r="D24" s="501">
        <v>969</v>
      </c>
      <c r="E24" s="524"/>
      <c r="F24" s="502">
        <f t="shared" si="0"/>
        <v>0</v>
      </c>
      <c r="G24" s="503" t="s">
        <v>212</v>
      </c>
      <c r="H24" s="504">
        <f>IF(G24&lt;&gt;"",VLOOKUP(G24,'5.1.4 Exchange Rates'!$C$23:$D$37,2,FALSE),"")</f>
        <v>1</v>
      </c>
      <c r="I24" s="499"/>
      <c r="J24" s="505">
        <f t="shared" si="1"/>
        <v>0</v>
      </c>
      <c r="K24" s="505">
        <f t="shared" si="4"/>
        <v>0</v>
      </c>
      <c r="L24" s="498">
        <f t="shared" si="2"/>
        <v>0</v>
      </c>
      <c r="M24" s="499">
        <f t="shared" si="5"/>
        <v>0</v>
      </c>
      <c r="N24" s="502">
        <f t="shared" si="3"/>
        <v>0</v>
      </c>
      <c r="O24" s="499" t="s">
        <v>339</v>
      </c>
      <c r="P24" s="498" t="str">
        <f>IF(O24="","Fixed",VLOOKUP(O24,'5.1.2 CPA Formulae'!$B$9:$E$19,2,FALSE))</f>
        <v xml:space="preserve">Firm and Fixed </v>
      </c>
    </row>
    <row r="25" spans="1:16" s="424" customFormat="1" ht="25.05" customHeight="1" thickBot="1" x14ac:dyDescent="0.3">
      <c r="A25" s="500"/>
      <c r="B25" s="513"/>
      <c r="C25" s="501"/>
      <c r="D25" s="501"/>
      <c r="E25" s="499"/>
      <c r="F25" s="502"/>
      <c r="G25" s="503"/>
      <c r="H25" s="504"/>
      <c r="I25" s="499"/>
      <c r="J25" s="505"/>
      <c r="K25" s="505"/>
      <c r="L25" s="498"/>
      <c r="M25" s="499"/>
      <c r="N25" s="502"/>
      <c r="O25" s="499"/>
      <c r="P25" s="498"/>
    </row>
    <row r="26" spans="1:16" s="424" customFormat="1" ht="31.2" customHeight="1" thickBot="1" x14ac:dyDescent="0.35">
      <c r="A26" s="429"/>
      <c r="B26" s="514" t="s">
        <v>311</v>
      </c>
      <c r="C26" s="515"/>
      <c r="D26" s="515"/>
      <c r="E26" s="428"/>
      <c r="F26" s="462">
        <f>SUM(F16:F25)</f>
        <v>0</v>
      </c>
      <c r="G26" s="552"/>
      <c r="H26" s="553"/>
      <c r="I26" s="554"/>
      <c r="J26" s="462">
        <f>SUM(J16:J25)</f>
        <v>0</v>
      </c>
      <c r="K26" s="462">
        <f>SUM(K16:K25)</f>
        <v>0</v>
      </c>
      <c r="L26" s="462">
        <f>SUM(L16:L25)</f>
        <v>0</v>
      </c>
      <c r="M26" s="462">
        <f>SUM(M16:M25)</f>
        <v>0</v>
      </c>
      <c r="N26" s="462">
        <f>SUM(N16:N25)</f>
        <v>0</v>
      </c>
      <c r="O26" s="426"/>
      <c r="P26" s="425"/>
    </row>
    <row r="27" spans="1:16" ht="52.8" x14ac:dyDescent="0.25">
      <c r="L27" s="423" t="s">
        <v>322</v>
      </c>
      <c r="N27" s="423" t="s">
        <v>323</v>
      </c>
    </row>
  </sheetData>
  <dataConsolidate/>
  <mergeCells count="23">
    <mergeCell ref="G26:I26"/>
    <mergeCell ref="K13:K14"/>
    <mergeCell ref="E12:F12"/>
    <mergeCell ref="F13:F14"/>
    <mergeCell ref="E13:E14"/>
    <mergeCell ref="A13:A14"/>
    <mergeCell ref="G12:K12"/>
    <mergeCell ref="J13:J14"/>
    <mergeCell ref="I13:I14"/>
    <mergeCell ref="M13:M14"/>
    <mergeCell ref="L12:N12"/>
    <mergeCell ref="N13:N14"/>
    <mergeCell ref="B13:B14"/>
    <mergeCell ref="G13:G14"/>
    <mergeCell ref="H13:H14"/>
    <mergeCell ref="L13:L14"/>
    <mergeCell ref="C13:C14"/>
    <mergeCell ref="B9:C9"/>
    <mergeCell ref="B10:C10"/>
    <mergeCell ref="O12:P12"/>
    <mergeCell ref="O13:O14"/>
    <mergeCell ref="P13:P14"/>
    <mergeCell ref="D13:D14"/>
  </mergeCells>
  <pageMargins left="0.7" right="0.7" top="0.75" bottom="0.75" header="0.3" footer="0.3"/>
  <pageSetup orientation="portrait" r:id="rId1"/>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'5.1.4 Exchange Rates'!$C$24:$C$37</xm:f>
          </x14:formula1>
          <xm:sqref>G16:G25</xm:sqref>
        </x14:dataValidation>
        <x14:dataValidation type="list" allowBlank="1" showInputMessage="1" showErrorMessage="1" xr:uid="{00000000-0002-0000-0300-000001000000}">
          <x14:formula1>
            <xm:f>'5.1.2 CPA Formulae'!$B$9:$B$19</xm:f>
          </x14:formula1>
          <xm:sqref>O16:O25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7">
    <pageSetUpPr fitToPage="1"/>
  </sheetPr>
  <dimension ref="A1:CV184"/>
  <sheetViews>
    <sheetView view="pageBreakPreview" topLeftCell="B64" zoomScale="80" zoomScaleNormal="90" zoomScaleSheetLayoutView="80" workbookViewId="0">
      <selection activeCell="B65" sqref="B65:E65"/>
    </sheetView>
  </sheetViews>
  <sheetFormatPr defaultColWidth="9.21875" defaultRowHeight="13.2" x14ac:dyDescent="0.25"/>
  <cols>
    <col min="1" max="1" width="20.77734375" style="322" customWidth="1"/>
    <col min="2" max="2" width="17.44140625" style="12" customWidth="1"/>
    <col min="3" max="3" width="40.44140625" style="12" customWidth="1"/>
    <col min="4" max="4" width="23.5546875" style="12" customWidth="1"/>
    <col min="5" max="5" width="23.21875" style="12" customWidth="1"/>
    <col min="6" max="6" width="18.44140625" style="12" customWidth="1"/>
    <col min="7" max="7" width="19.21875" style="12" customWidth="1"/>
    <col min="8" max="8" width="14.77734375" style="12" customWidth="1"/>
    <col min="9" max="9" width="11.44140625" style="12" customWidth="1"/>
    <col min="10" max="10" width="9.44140625" style="12" bestFit="1" customWidth="1"/>
    <col min="11" max="11" width="10.44140625" style="12" bestFit="1" customWidth="1"/>
    <col min="12" max="12" width="10.21875" style="12" bestFit="1" customWidth="1"/>
    <col min="13" max="13" width="10" style="12" bestFit="1" customWidth="1"/>
    <col min="14" max="14" width="10.5546875" style="12" bestFit="1" customWidth="1"/>
    <col min="15" max="16" width="10.44140625" style="12" bestFit="1" customWidth="1"/>
    <col min="17" max="19" width="10.21875" style="12" bestFit="1" customWidth="1"/>
    <col min="20" max="20" width="10.44140625" style="12" bestFit="1" customWidth="1"/>
    <col min="21" max="21" width="10.21875" style="12" bestFit="1" customWidth="1"/>
    <col min="22" max="22" width="10.5546875" style="12" bestFit="1" customWidth="1"/>
    <col min="23" max="23" width="10.21875" style="12" bestFit="1" customWidth="1"/>
    <col min="24" max="24" width="10" style="12" bestFit="1" customWidth="1"/>
    <col min="25" max="25" width="10.44140625" style="12" bestFit="1" customWidth="1"/>
    <col min="26" max="26" width="10.21875" style="12" bestFit="1" customWidth="1"/>
    <col min="27" max="27" width="10" style="12" bestFit="1" customWidth="1"/>
    <col min="28" max="29" width="10.44140625" style="12" bestFit="1" customWidth="1"/>
    <col min="30" max="30" width="10.5546875" style="12" bestFit="1" customWidth="1"/>
    <col min="31" max="31" width="10.44140625" style="12" bestFit="1" customWidth="1"/>
    <col min="32" max="32" width="10.5546875" style="12" bestFit="1" customWidth="1"/>
    <col min="33" max="33" width="9.77734375" style="12" bestFit="1" customWidth="1"/>
    <col min="34" max="34" width="9.44140625" style="12" bestFit="1" customWidth="1"/>
    <col min="35" max="35" width="10.44140625" style="12" bestFit="1" customWidth="1"/>
    <col min="36" max="36" width="10.21875" style="12" bestFit="1" customWidth="1"/>
    <col min="37" max="37" width="10" style="12" bestFit="1" customWidth="1"/>
    <col min="38" max="38" width="10.44140625" style="12" bestFit="1" customWidth="1"/>
    <col min="39" max="39" width="10.21875" style="12" bestFit="1" customWidth="1"/>
    <col min="40" max="40" width="9.77734375" style="12" bestFit="1" customWidth="1"/>
    <col min="41" max="41" width="10.21875" style="12" bestFit="1" customWidth="1"/>
    <col min="42" max="42" width="10.44140625" style="12" bestFit="1" customWidth="1"/>
    <col min="43" max="43" width="10.21875" style="12" bestFit="1" customWidth="1"/>
    <col min="44" max="44" width="10.5546875" style="12" bestFit="1" customWidth="1"/>
    <col min="45" max="45" width="9.77734375" style="12" bestFit="1" customWidth="1"/>
    <col min="46" max="46" width="9.44140625" style="12" bestFit="1" customWidth="1"/>
    <col min="47" max="47" width="10.44140625" style="12" bestFit="1" customWidth="1"/>
    <col min="48" max="48" width="10.21875" style="12" bestFit="1" customWidth="1"/>
    <col min="49" max="49" width="10" style="12" bestFit="1" customWidth="1"/>
    <col min="50" max="50" width="10.44140625" style="12" bestFit="1" customWidth="1"/>
    <col min="51" max="51" width="10.21875" style="12" bestFit="1" customWidth="1"/>
    <col min="52" max="52" width="9.77734375" style="12" bestFit="1" customWidth="1"/>
    <col min="53" max="53" width="10.21875" style="12" bestFit="1" customWidth="1"/>
    <col min="54" max="54" width="10.44140625" style="12" bestFit="1" customWidth="1"/>
    <col min="55" max="55" width="10.21875" style="12" bestFit="1" customWidth="1"/>
    <col min="56" max="56" width="10.5546875" style="12" bestFit="1" customWidth="1"/>
    <col min="57" max="57" width="9.77734375" style="12" bestFit="1" customWidth="1"/>
    <col min="58" max="58" width="9.44140625" style="12" bestFit="1" customWidth="1"/>
    <col min="59" max="59" width="10.44140625" style="12" bestFit="1" customWidth="1"/>
    <col min="60" max="60" width="10.21875" style="12" bestFit="1" customWidth="1"/>
    <col min="61" max="61" width="10" style="12" bestFit="1" customWidth="1"/>
    <col min="62" max="62" width="10.44140625" style="12" bestFit="1" customWidth="1"/>
    <col min="63" max="63" width="10.21875" style="12" bestFit="1" customWidth="1"/>
    <col min="64" max="64" width="9.77734375" style="12" bestFit="1" customWidth="1"/>
    <col min="65" max="16384" width="9.21875" style="12"/>
  </cols>
  <sheetData>
    <row r="1" spans="1:100" s="80" customFormat="1" ht="15.6" x14ac:dyDescent="0.25">
      <c r="A1" s="531" t="s">
        <v>81</v>
      </c>
      <c r="B1" s="532"/>
      <c r="C1" s="433">
        <f>'Tender Cover Sheet'!C12</f>
        <v>0</v>
      </c>
      <c r="D1" s="3"/>
      <c r="G1" s="40"/>
      <c r="I1" s="41"/>
      <c r="J1" s="10"/>
      <c r="K1" s="43"/>
      <c r="L1" s="44"/>
      <c r="M1" s="6"/>
      <c r="N1" s="45"/>
      <c r="O1" s="7"/>
      <c r="P1" s="9"/>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row>
    <row r="2" spans="1:100" s="80" customFormat="1" ht="63.6" customHeight="1" x14ac:dyDescent="0.25">
      <c r="A2" s="531" t="s">
        <v>82</v>
      </c>
      <c r="B2" s="532"/>
      <c r="C2" s="434" t="str">
        <f>'Tender Cover Sheet'!C14</f>
        <v>Supply and Installation of Satallite equipment for a period of three (3) years</v>
      </c>
      <c r="D2" s="6"/>
      <c r="G2" s="40"/>
      <c r="H2" s="8"/>
      <c r="I2" s="42"/>
      <c r="J2" s="11"/>
      <c r="K2" s="43"/>
      <c r="L2" s="44"/>
      <c r="M2" s="6"/>
      <c r="N2" s="46"/>
      <c r="O2" s="7"/>
      <c r="P2" s="9"/>
      <c r="Q2" s="6"/>
      <c r="R2" s="6"/>
      <c r="S2" s="6"/>
      <c r="T2" s="6"/>
      <c r="U2" s="6"/>
      <c r="V2" s="6"/>
      <c r="W2" s="6"/>
      <c r="X2" s="6"/>
      <c r="Y2" s="6"/>
      <c r="Z2" s="6"/>
      <c r="AA2" s="6"/>
      <c r="AB2" s="6"/>
      <c r="AC2" s="6"/>
      <c r="AD2" s="6"/>
      <c r="AE2" s="6"/>
      <c r="AF2" s="6"/>
      <c r="AG2" s="6"/>
      <c r="AH2" s="6"/>
      <c r="AI2" s="6"/>
      <c r="AJ2" s="6"/>
      <c r="AK2" s="6"/>
      <c r="AL2" s="6"/>
      <c r="AM2" s="6"/>
      <c r="AN2" s="6"/>
      <c r="AO2" s="6"/>
      <c r="AP2" s="6"/>
      <c r="AQ2" s="6"/>
      <c r="AR2" s="6"/>
      <c r="AS2" s="6"/>
      <c r="AT2" s="6"/>
      <c r="AU2" s="6"/>
      <c r="AV2" s="6"/>
      <c r="AW2" s="6"/>
      <c r="AX2" s="6"/>
      <c r="AY2" s="6"/>
      <c r="AZ2" s="6"/>
      <c r="BA2" s="6"/>
      <c r="BB2" s="6"/>
      <c r="BC2" s="6"/>
      <c r="BD2" s="6"/>
      <c r="BE2" s="6"/>
      <c r="BF2" s="6"/>
      <c r="BG2" s="6"/>
      <c r="BH2" s="6"/>
      <c r="BI2" s="6"/>
      <c r="BJ2" s="6"/>
      <c r="BK2" s="6"/>
      <c r="BL2" s="6"/>
      <c r="BM2" s="6"/>
      <c r="BN2" s="6"/>
      <c r="BO2" s="6"/>
      <c r="BP2" s="6"/>
      <c r="BQ2" s="6"/>
      <c r="BR2" s="6"/>
      <c r="BS2" s="6"/>
      <c r="BT2" s="6"/>
      <c r="BU2" s="6"/>
      <c r="BV2" s="6"/>
      <c r="BW2" s="6"/>
      <c r="BX2" s="6"/>
      <c r="BY2" s="6"/>
      <c r="BZ2" s="6"/>
      <c r="CA2" s="6"/>
      <c r="CB2" s="6"/>
      <c r="CC2" s="6"/>
      <c r="CD2" s="6"/>
      <c r="CE2" s="6"/>
      <c r="CF2" s="6"/>
      <c r="CG2" s="6"/>
      <c r="CH2" s="6"/>
      <c r="CI2" s="6"/>
      <c r="CJ2" s="6"/>
      <c r="CK2" s="6"/>
      <c r="CL2" s="6"/>
      <c r="CM2" s="6"/>
      <c r="CN2" s="6"/>
      <c r="CO2" s="6"/>
      <c r="CP2" s="6"/>
      <c r="CQ2" s="6"/>
      <c r="CR2" s="6"/>
      <c r="CS2" s="6"/>
      <c r="CT2" s="6"/>
      <c r="CU2" s="6"/>
      <c r="CV2" s="6"/>
    </row>
    <row r="3" spans="1:100" s="80" customFormat="1" ht="15.6" x14ac:dyDescent="0.25">
      <c r="A3" s="531" t="s">
        <v>83</v>
      </c>
      <c r="B3" s="532"/>
      <c r="C3" s="433">
        <f>'Tender Cover Sheet'!C16</f>
        <v>0</v>
      </c>
      <c r="D3" s="6"/>
      <c r="G3" s="40"/>
      <c r="H3" s="8"/>
      <c r="I3" s="42"/>
      <c r="J3" s="11"/>
      <c r="K3" s="43"/>
      <c r="L3" s="44"/>
      <c r="M3" s="6"/>
      <c r="N3" s="46"/>
      <c r="O3" s="7"/>
      <c r="P3" s="9"/>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c r="AX3" s="6"/>
      <c r="AY3" s="6"/>
      <c r="AZ3" s="6"/>
      <c r="BA3" s="6"/>
      <c r="BB3" s="6"/>
      <c r="BC3" s="6"/>
      <c r="BD3" s="6"/>
      <c r="BE3" s="6"/>
      <c r="BF3" s="6"/>
      <c r="BG3" s="6"/>
      <c r="BH3" s="6"/>
      <c r="BI3" s="6"/>
      <c r="BJ3" s="6"/>
      <c r="BK3" s="6"/>
      <c r="BL3" s="6"/>
      <c r="BM3" s="6"/>
      <c r="BN3" s="6"/>
      <c r="BO3" s="6"/>
      <c r="BP3" s="6"/>
      <c r="BQ3" s="6"/>
      <c r="BR3" s="6"/>
      <c r="BS3" s="6"/>
      <c r="BT3" s="6"/>
      <c r="BU3" s="6"/>
      <c r="BV3" s="6"/>
      <c r="BW3" s="6"/>
      <c r="BX3" s="6"/>
      <c r="BY3" s="6"/>
      <c r="BZ3" s="6"/>
      <c r="CA3" s="6"/>
      <c r="CB3" s="6"/>
      <c r="CC3" s="6"/>
      <c r="CD3" s="6"/>
      <c r="CE3" s="6"/>
      <c r="CF3" s="6"/>
      <c r="CG3" s="6"/>
      <c r="CH3" s="6"/>
      <c r="CI3" s="6"/>
      <c r="CJ3" s="6"/>
      <c r="CK3" s="6"/>
      <c r="CL3" s="6"/>
      <c r="CM3" s="6"/>
      <c r="CN3" s="6"/>
      <c r="CO3" s="6"/>
      <c r="CP3" s="6"/>
      <c r="CQ3" s="6"/>
      <c r="CR3" s="6"/>
      <c r="CS3" s="6"/>
      <c r="CT3" s="6"/>
      <c r="CU3" s="6"/>
      <c r="CV3" s="6"/>
    </row>
    <row r="4" spans="1:100" s="80" customFormat="1" ht="15.6" x14ac:dyDescent="0.25">
      <c r="A4" s="531" t="s">
        <v>87</v>
      </c>
      <c r="B4" s="532"/>
      <c r="C4" s="433" t="str">
        <f>'Read Me'!C4</f>
        <v>Main Offer Only</v>
      </c>
      <c r="D4" s="6"/>
      <c r="G4" s="40"/>
      <c r="H4" s="8"/>
      <c r="I4" s="42"/>
      <c r="J4" s="11"/>
      <c r="K4" s="43"/>
      <c r="L4" s="44"/>
      <c r="M4" s="6"/>
      <c r="N4" s="46"/>
      <c r="O4" s="7"/>
      <c r="P4" s="9"/>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c r="AX4" s="6"/>
      <c r="AY4" s="6"/>
      <c r="AZ4" s="6"/>
      <c r="BA4" s="6"/>
      <c r="BB4" s="6"/>
      <c r="BC4" s="6"/>
      <c r="BD4" s="6"/>
      <c r="BE4" s="6"/>
      <c r="BF4" s="6"/>
      <c r="BG4" s="6"/>
      <c r="BH4" s="6"/>
      <c r="BI4" s="6"/>
      <c r="BJ4" s="6"/>
      <c r="BK4" s="6"/>
      <c r="BL4" s="6"/>
      <c r="BM4" s="6"/>
      <c r="BN4" s="6"/>
      <c r="BO4" s="6"/>
      <c r="BP4" s="6"/>
      <c r="BQ4" s="6"/>
      <c r="BR4" s="6"/>
      <c r="BS4" s="6"/>
      <c r="BT4" s="6"/>
      <c r="BU4" s="6"/>
      <c r="BV4" s="6"/>
      <c r="BW4" s="6"/>
      <c r="BX4" s="6"/>
      <c r="BY4" s="6"/>
      <c r="BZ4" s="6"/>
      <c r="CA4" s="6"/>
      <c r="CB4" s="6"/>
      <c r="CC4" s="6"/>
      <c r="CD4" s="6"/>
      <c r="CE4" s="6"/>
      <c r="CF4" s="6"/>
      <c r="CG4" s="6"/>
      <c r="CH4" s="6"/>
      <c r="CI4" s="6"/>
      <c r="CJ4" s="6"/>
      <c r="CK4" s="6"/>
      <c r="CL4" s="6"/>
      <c r="CM4" s="6"/>
      <c r="CN4" s="6"/>
      <c r="CO4" s="6"/>
      <c r="CP4" s="6"/>
      <c r="CQ4" s="6"/>
      <c r="CR4" s="6"/>
      <c r="CS4" s="6"/>
      <c r="CT4" s="6"/>
      <c r="CU4" s="6"/>
      <c r="CV4" s="6"/>
    </row>
    <row r="5" spans="1:100" ht="15.6" x14ac:dyDescent="0.25">
      <c r="A5" s="248"/>
      <c r="B5" s="6"/>
      <c r="C5" s="53"/>
      <c r="N5" s="1"/>
      <c r="O5" s="1"/>
      <c r="P5" s="49"/>
      <c r="Q5" s="1"/>
    </row>
    <row r="6" spans="1:100" ht="48" customHeight="1" x14ac:dyDescent="0.25">
      <c r="A6" s="556" t="s">
        <v>244</v>
      </c>
      <c r="B6" s="556"/>
      <c r="C6" s="556"/>
      <c r="D6" s="556"/>
      <c r="E6" s="556"/>
      <c r="N6" s="1"/>
      <c r="O6" s="1"/>
      <c r="P6" s="1"/>
      <c r="Q6" s="49"/>
    </row>
    <row r="7" spans="1:100" ht="13.8" thickBot="1" x14ac:dyDescent="0.3">
      <c r="A7" s="311"/>
    </row>
    <row r="8" spans="1:100" ht="16.2" thickBot="1" x14ac:dyDescent="0.3">
      <c r="A8" s="312" t="s">
        <v>120</v>
      </c>
      <c r="B8" s="245" t="s">
        <v>118</v>
      </c>
      <c r="C8" s="246" t="s">
        <v>119</v>
      </c>
      <c r="D8" s="246"/>
      <c r="E8" s="247"/>
      <c r="F8" s="15"/>
      <c r="G8" s="15"/>
      <c r="H8" s="4"/>
      <c r="I8" s="4"/>
      <c r="J8" s="15"/>
      <c r="K8" s="15"/>
      <c r="L8" s="15"/>
      <c r="M8" s="15"/>
      <c r="N8" s="15"/>
      <c r="O8" s="15"/>
      <c r="P8" s="15"/>
      <c r="Q8" s="15"/>
      <c r="R8" s="15"/>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row>
    <row r="9" spans="1:100" ht="30.75" customHeight="1" thickBot="1" x14ac:dyDescent="0.3">
      <c r="A9" s="313">
        <v>1</v>
      </c>
      <c r="B9" s="453" t="s">
        <v>339</v>
      </c>
      <c r="C9" s="579" t="s">
        <v>341</v>
      </c>
      <c r="D9" s="579"/>
      <c r="E9" s="441"/>
      <c r="F9" s="565" t="s">
        <v>340</v>
      </c>
      <c r="G9" s="566"/>
      <c r="H9" s="567"/>
      <c r="I9" s="4"/>
      <c r="J9" s="15"/>
      <c r="K9" s="15"/>
      <c r="L9" s="15"/>
      <c r="M9" s="15"/>
      <c r="N9" s="15"/>
      <c r="O9" s="15"/>
      <c r="P9" s="15"/>
      <c r="Q9" s="15"/>
      <c r="R9" s="15"/>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row>
    <row r="10" spans="1:100" ht="13.8" x14ac:dyDescent="0.25">
      <c r="A10" s="314">
        <v>2</v>
      </c>
      <c r="B10" s="124" t="s">
        <v>1</v>
      </c>
      <c r="C10" s="557" t="str">
        <f>B41</f>
        <v>Tenderer's description of Formula A</v>
      </c>
      <c r="D10" s="558"/>
      <c r="E10" s="559"/>
      <c r="F10" s="570" t="s">
        <v>93</v>
      </c>
      <c r="G10" s="571"/>
      <c r="H10" s="572"/>
      <c r="I10" s="4"/>
      <c r="J10" s="15"/>
      <c r="K10" s="15"/>
      <c r="L10" s="15"/>
      <c r="M10" s="15"/>
      <c r="N10" s="15"/>
      <c r="O10" s="15"/>
      <c r="P10" s="15"/>
      <c r="Q10" s="15"/>
      <c r="R10" s="15"/>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row>
    <row r="11" spans="1:100" ht="13.8" x14ac:dyDescent="0.25">
      <c r="A11" s="314">
        <v>3</v>
      </c>
      <c r="B11" s="124" t="s">
        <v>2</v>
      </c>
      <c r="C11" s="557" t="str">
        <f>B52</f>
        <v>Tenderer's description of Formula B</v>
      </c>
      <c r="D11" s="558"/>
      <c r="E11" s="559"/>
      <c r="F11" s="573"/>
      <c r="G11" s="574"/>
      <c r="H11" s="575"/>
      <c r="I11" s="15"/>
      <c r="J11" s="15"/>
      <c r="K11" s="15"/>
      <c r="L11" s="15"/>
      <c r="M11" s="15"/>
      <c r="N11" s="15"/>
      <c r="O11" s="15"/>
      <c r="P11" s="15"/>
      <c r="Q11" s="15"/>
      <c r="R11" s="15"/>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row>
    <row r="12" spans="1:100" ht="13.8" x14ac:dyDescent="0.25">
      <c r="A12" s="314">
        <v>4</v>
      </c>
      <c r="B12" s="124" t="s">
        <v>3</v>
      </c>
      <c r="C12" s="558" t="str">
        <f>B63</f>
        <v>Tenderer's description of Formula C</v>
      </c>
      <c r="D12" s="558"/>
      <c r="E12" s="559"/>
      <c r="F12" s="573"/>
      <c r="G12" s="574"/>
      <c r="H12" s="575"/>
      <c r="I12" s="15"/>
      <c r="J12" s="15"/>
      <c r="K12" s="15"/>
      <c r="L12" s="15"/>
      <c r="M12" s="15"/>
      <c r="N12" s="15"/>
      <c r="O12" s="15"/>
      <c r="P12" s="15"/>
      <c r="Q12" s="15"/>
      <c r="R12" s="15"/>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row>
    <row r="13" spans="1:100" ht="13.8" x14ac:dyDescent="0.25">
      <c r="A13" s="314">
        <v>5</v>
      </c>
      <c r="B13" s="124" t="s">
        <v>4</v>
      </c>
      <c r="C13" s="558" t="str">
        <f>B74</f>
        <v>Tenderer's description of Formula D</v>
      </c>
      <c r="D13" s="558"/>
      <c r="E13" s="559"/>
      <c r="F13" s="573"/>
      <c r="G13" s="574"/>
      <c r="H13" s="57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row>
    <row r="14" spans="1:100" ht="13.8" x14ac:dyDescent="0.25">
      <c r="A14" s="314">
        <v>6</v>
      </c>
      <c r="B14" s="124" t="s">
        <v>5</v>
      </c>
      <c r="C14" s="558" t="str">
        <f>B85</f>
        <v>Tenderer's description of Formula E</v>
      </c>
      <c r="D14" s="558"/>
      <c r="E14" s="559"/>
      <c r="F14" s="573"/>
      <c r="G14" s="574"/>
      <c r="H14" s="575"/>
      <c r="I14" s="15"/>
      <c r="J14" s="15"/>
      <c r="K14" s="15"/>
      <c r="L14" s="15"/>
      <c r="M14" s="15"/>
      <c r="N14" s="15"/>
      <c r="O14" s="15"/>
      <c r="P14" s="15"/>
      <c r="Q14" s="15"/>
      <c r="R14" s="15"/>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row>
    <row r="15" spans="1:100" ht="13.8" x14ac:dyDescent="0.25">
      <c r="A15" s="314">
        <v>7</v>
      </c>
      <c r="B15" s="124" t="s">
        <v>6</v>
      </c>
      <c r="C15" s="558" t="str">
        <f>B96</f>
        <v>Tenderer's description of Formula F</v>
      </c>
      <c r="D15" s="558"/>
      <c r="E15" s="559"/>
      <c r="F15" s="573"/>
      <c r="G15" s="574"/>
      <c r="H15" s="575"/>
      <c r="I15" s="15"/>
      <c r="J15" s="15"/>
      <c r="K15" s="15"/>
      <c r="L15" s="15"/>
      <c r="M15" s="15"/>
      <c r="N15" s="15"/>
      <c r="O15" s="15"/>
      <c r="P15" s="15"/>
      <c r="Q15" s="15"/>
      <c r="R15" s="1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row>
    <row r="16" spans="1:100" ht="13.8" x14ac:dyDescent="0.25">
      <c r="A16" s="314">
        <v>8</v>
      </c>
      <c r="B16" s="124" t="s">
        <v>7</v>
      </c>
      <c r="C16" s="558" t="str">
        <f>B107</f>
        <v>Tenderer's description of Formula G</v>
      </c>
      <c r="D16" s="558"/>
      <c r="E16" s="559"/>
      <c r="F16" s="573"/>
      <c r="G16" s="574"/>
      <c r="H16" s="575"/>
      <c r="I16" s="15"/>
      <c r="J16" s="15"/>
      <c r="K16" s="15"/>
      <c r="L16" s="15"/>
      <c r="M16" s="15"/>
      <c r="N16" s="15"/>
      <c r="O16" s="15"/>
      <c r="P16" s="15"/>
      <c r="Q16" s="15"/>
      <c r="R16" s="15"/>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row>
    <row r="17" spans="1:45" ht="13.8" x14ac:dyDescent="0.25">
      <c r="A17" s="314">
        <v>9</v>
      </c>
      <c r="B17" s="124" t="s">
        <v>8</v>
      </c>
      <c r="C17" s="558" t="str">
        <f>B118</f>
        <v>Tenderer's description of Formula H</v>
      </c>
      <c r="D17" s="558"/>
      <c r="E17" s="559"/>
      <c r="F17" s="573"/>
      <c r="G17" s="574"/>
      <c r="H17" s="575"/>
      <c r="I17" s="15"/>
      <c r="J17" s="15"/>
      <c r="K17" s="15"/>
      <c r="L17" s="15"/>
      <c r="M17" s="15"/>
      <c r="N17" s="15"/>
      <c r="O17" s="15"/>
      <c r="P17" s="15"/>
      <c r="Q17" s="15"/>
      <c r="R17" s="15"/>
      <c r="S17" s="15"/>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row>
    <row r="18" spans="1:45" ht="13.8" x14ac:dyDescent="0.25">
      <c r="A18" s="314">
        <v>10</v>
      </c>
      <c r="B18" s="124" t="s">
        <v>9</v>
      </c>
      <c r="C18" s="558" t="str">
        <f>B129</f>
        <v>Tenderer's description of Formula I</v>
      </c>
      <c r="D18" s="558"/>
      <c r="E18" s="559"/>
      <c r="F18" s="573"/>
      <c r="G18" s="574"/>
      <c r="H18" s="575"/>
      <c r="I18" s="15"/>
      <c r="J18" s="15"/>
      <c r="K18" s="15"/>
      <c r="L18" s="15"/>
      <c r="M18" s="15"/>
      <c r="N18" s="15"/>
      <c r="O18" s="15"/>
      <c r="P18" s="15"/>
      <c r="Q18" s="15"/>
      <c r="R18" s="15"/>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row>
    <row r="19" spans="1:45" ht="14.4" thickBot="1" x14ac:dyDescent="0.3">
      <c r="A19" s="315">
        <v>11</v>
      </c>
      <c r="B19" s="125" t="s">
        <v>10</v>
      </c>
      <c r="C19" s="568" t="str">
        <f>B140</f>
        <v>Tenderer's description of Formula J</v>
      </c>
      <c r="D19" s="568"/>
      <c r="E19" s="569"/>
      <c r="F19" s="576"/>
      <c r="G19" s="577"/>
      <c r="H19" s="578"/>
      <c r="I19" s="15"/>
      <c r="J19" s="15"/>
      <c r="K19" s="15"/>
      <c r="L19" s="15"/>
      <c r="M19" s="15"/>
      <c r="N19" s="15"/>
      <c r="O19" s="15"/>
      <c r="P19" s="15"/>
      <c r="Q19" s="15"/>
      <c r="R19" s="15"/>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row>
    <row r="20" spans="1:45" x14ac:dyDescent="0.25">
      <c r="A20" s="316"/>
      <c r="B20" s="102"/>
      <c r="C20" s="102"/>
      <c r="D20" s="102"/>
      <c r="E20" s="15"/>
      <c r="F20" s="15"/>
      <c r="G20" s="15"/>
      <c r="H20" s="15"/>
      <c r="I20" s="15"/>
      <c r="J20" s="15"/>
      <c r="K20" s="15"/>
      <c r="L20" s="15"/>
      <c r="M20" s="15"/>
      <c r="N20" s="15"/>
      <c r="O20" s="15"/>
      <c r="P20" s="15"/>
      <c r="Q20" s="15"/>
      <c r="R20" s="15"/>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row>
    <row r="21" spans="1:45" ht="52.2" x14ac:dyDescent="0.3">
      <c r="A21" s="317" t="s">
        <v>127</v>
      </c>
      <c r="B21" s="123"/>
      <c r="C21" s="102"/>
      <c r="D21" s="102"/>
      <c r="E21" s="15"/>
      <c r="F21" s="15"/>
      <c r="G21" s="15"/>
      <c r="H21" s="18"/>
      <c r="I21" s="18"/>
      <c r="J21" s="15"/>
      <c r="K21" s="15"/>
      <c r="L21" s="15"/>
      <c r="M21" s="15"/>
      <c r="N21" s="15"/>
      <c r="O21" s="15"/>
      <c r="P21" s="15"/>
      <c r="Q21" s="15"/>
      <c r="R21" s="15"/>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row>
    <row r="22" spans="1:45" ht="36.75" customHeight="1" x14ac:dyDescent="0.25">
      <c r="A22" s="318">
        <v>1</v>
      </c>
      <c r="B22" s="580" t="s">
        <v>249</v>
      </c>
      <c r="C22" s="581"/>
      <c r="D22" s="581"/>
      <c r="E22" s="581"/>
      <c r="F22" s="581"/>
      <c r="G22" s="582"/>
      <c r="H22" s="18"/>
      <c r="I22" s="18"/>
      <c r="J22" s="15"/>
      <c r="K22" s="15"/>
      <c r="L22" s="15"/>
      <c r="M22" s="15"/>
      <c r="N22" s="15"/>
      <c r="O22" s="15"/>
      <c r="P22" s="15"/>
      <c r="Q22" s="15"/>
      <c r="R22" s="15"/>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row>
    <row r="23" spans="1:45" ht="13.8" x14ac:dyDescent="0.25">
      <c r="A23" s="318">
        <v>2</v>
      </c>
      <c r="B23" s="583" t="s">
        <v>248</v>
      </c>
      <c r="C23" s="584"/>
      <c r="D23" s="584"/>
      <c r="E23" s="584"/>
      <c r="F23" s="584"/>
      <c r="G23" s="584"/>
      <c r="H23" s="18"/>
      <c r="I23" s="18"/>
      <c r="J23" s="15"/>
      <c r="K23" s="15"/>
      <c r="L23" s="15"/>
      <c r="M23" s="15"/>
      <c r="N23" s="15"/>
      <c r="O23" s="15"/>
      <c r="P23" s="15"/>
      <c r="Q23" s="15"/>
      <c r="R23" s="15"/>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row>
    <row r="24" spans="1:45" ht="13.8" x14ac:dyDescent="0.25">
      <c r="A24" s="319"/>
      <c r="B24" s="442"/>
      <c r="C24" s="443"/>
      <c r="D24" s="443"/>
      <c r="E24" s="4"/>
      <c r="F24" s="4"/>
      <c r="G24" s="4"/>
      <c r="H24" s="18"/>
      <c r="I24" s="18"/>
      <c r="J24" s="15"/>
      <c r="K24" s="15"/>
      <c r="L24" s="15"/>
      <c r="M24" s="15"/>
      <c r="N24" s="15"/>
      <c r="O24" s="15"/>
      <c r="P24" s="15"/>
      <c r="Q24" s="15"/>
      <c r="R24" s="15"/>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row>
    <row r="25" spans="1:45" ht="18" customHeight="1" x14ac:dyDescent="0.25">
      <c r="A25" s="320" t="s">
        <v>11</v>
      </c>
      <c r="B25" s="444"/>
      <c r="C25" s="444"/>
      <c r="D25" s="4"/>
      <c r="E25" s="4"/>
      <c r="F25" s="4"/>
      <c r="G25" s="4"/>
      <c r="H25" s="18"/>
      <c r="I25" s="18"/>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row>
    <row r="26" spans="1:45" s="103" customFormat="1" ht="15" customHeight="1" x14ac:dyDescent="0.25">
      <c r="A26" s="309">
        <v>1</v>
      </c>
      <c r="B26" s="555" t="s">
        <v>94</v>
      </c>
      <c r="C26" s="555"/>
      <c r="D26" s="555"/>
      <c r="E26" s="555"/>
      <c r="F26" s="555"/>
      <c r="G26" s="555"/>
      <c r="H26" s="104"/>
      <c r="I26" s="104"/>
    </row>
    <row r="27" spans="1:45" s="103" customFormat="1" ht="48" customHeight="1" x14ac:dyDescent="0.25">
      <c r="A27" s="309">
        <v>2</v>
      </c>
      <c r="B27" s="555" t="s">
        <v>95</v>
      </c>
      <c r="C27" s="555"/>
      <c r="D27" s="555"/>
      <c r="E27" s="555"/>
      <c r="F27" s="555"/>
      <c r="G27" s="555"/>
      <c r="H27" s="105"/>
      <c r="I27" s="105"/>
    </row>
    <row r="28" spans="1:45" s="103" customFormat="1" ht="72.75" customHeight="1" x14ac:dyDescent="0.25">
      <c r="A28" s="321">
        <v>3</v>
      </c>
      <c r="B28" s="555" t="s">
        <v>348</v>
      </c>
      <c r="C28" s="555"/>
      <c r="D28" s="555"/>
      <c r="E28" s="555"/>
      <c r="F28" s="555"/>
      <c r="G28" s="555"/>
      <c r="H28" s="104"/>
      <c r="I28" s="104"/>
    </row>
    <row r="29" spans="1:45" s="103" customFormat="1" ht="80.25" customHeight="1" x14ac:dyDescent="0.25">
      <c r="A29" s="449">
        <v>4</v>
      </c>
      <c r="B29" s="555" t="s">
        <v>336</v>
      </c>
      <c r="C29" s="555"/>
      <c r="D29" s="555"/>
      <c r="E29" s="555"/>
      <c r="F29" s="555"/>
      <c r="G29" s="555"/>
      <c r="H29" s="454"/>
      <c r="I29" s="104"/>
    </row>
    <row r="30" spans="1:45" s="103" customFormat="1" ht="51" customHeight="1" x14ac:dyDescent="0.25">
      <c r="A30" s="321">
        <v>5</v>
      </c>
      <c r="B30" s="555" t="s">
        <v>255</v>
      </c>
      <c r="C30" s="555"/>
      <c r="D30" s="555"/>
      <c r="E30" s="555"/>
      <c r="F30" s="555"/>
      <c r="G30" s="555"/>
      <c r="H30" s="104"/>
      <c r="I30" s="104"/>
    </row>
    <row r="31" spans="1:45" s="103" customFormat="1" ht="51" customHeight="1" x14ac:dyDescent="0.25">
      <c r="A31" s="321">
        <v>6</v>
      </c>
      <c r="B31" s="555" t="s">
        <v>256</v>
      </c>
      <c r="C31" s="555"/>
      <c r="D31" s="555"/>
      <c r="E31" s="555"/>
      <c r="F31" s="555"/>
      <c r="G31" s="555"/>
      <c r="H31" s="104"/>
      <c r="I31" s="104"/>
    </row>
    <row r="32" spans="1:45" ht="64.5" customHeight="1" x14ac:dyDescent="0.25">
      <c r="A32" s="320" t="s">
        <v>111</v>
      </c>
      <c r="B32" s="445"/>
      <c r="C32" s="444"/>
      <c r="D32" s="4"/>
      <c r="E32" s="4"/>
      <c r="F32" s="4"/>
      <c r="G32" s="4"/>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row>
    <row r="33" spans="1:75" s="108" customFormat="1" ht="63" customHeight="1" x14ac:dyDescent="0.25">
      <c r="A33" s="309">
        <v>1</v>
      </c>
      <c r="B33" s="563" t="s">
        <v>124</v>
      </c>
      <c r="C33" s="563"/>
      <c r="D33" s="563"/>
      <c r="E33" s="563"/>
      <c r="F33" s="563"/>
      <c r="G33" s="563"/>
      <c r="H33" s="106"/>
      <c r="I33" s="106"/>
      <c r="J33" s="106"/>
      <c r="K33" s="106"/>
      <c r="L33" s="106"/>
      <c r="M33" s="107"/>
      <c r="N33" s="107"/>
      <c r="O33" s="107"/>
      <c r="P33" s="107"/>
      <c r="Q33" s="107"/>
      <c r="R33" s="107"/>
      <c r="S33" s="107"/>
      <c r="T33" s="107"/>
      <c r="U33" s="107"/>
      <c r="V33" s="107"/>
      <c r="W33" s="107"/>
      <c r="X33" s="107"/>
      <c r="Y33" s="107"/>
      <c r="Z33" s="107"/>
      <c r="AA33" s="107"/>
      <c r="AB33" s="107"/>
      <c r="AC33" s="107"/>
      <c r="AD33" s="107"/>
      <c r="AE33" s="107"/>
      <c r="AF33" s="107"/>
      <c r="AG33" s="107"/>
      <c r="AH33" s="107"/>
      <c r="AI33" s="107"/>
      <c r="AJ33" s="107"/>
      <c r="AK33" s="107"/>
      <c r="AL33" s="107"/>
      <c r="AM33" s="107"/>
      <c r="AN33" s="107"/>
      <c r="AO33" s="107"/>
      <c r="AP33" s="107"/>
      <c r="AQ33" s="107"/>
      <c r="AR33" s="107"/>
    </row>
    <row r="34" spans="1:75" s="108" customFormat="1" ht="51.75" customHeight="1" x14ac:dyDescent="0.25">
      <c r="A34" s="309">
        <v>2</v>
      </c>
      <c r="B34" s="563" t="s">
        <v>125</v>
      </c>
      <c r="C34" s="563"/>
      <c r="D34" s="563"/>
      <c r="E34" s="563"/>
      <c r="F34" s="563"/>
      <c r="G34" s="563"/>
      <c r="H34" s="106"/>
      <c r="I34" s="106"/>
      <c r="J34" s="106"/>
      <c r="K34" s="106"/>
      <c r="L34" s="106"/>
      <c r="M34" s="107"/>
      <c r="N34" s="107"/>
      <c r="O34" s="107"/>
      <c r="P34" s="107"/>
      <c r="Q34" s="107"/>
      <c r="R34" s="107"/>
      <c r="S34" s="107"/>
      <c r="T34" s="107"/>
      <c r="U34" s="107"/>
      <c r="V34" s="107"/>
      <c r="W34" s="107"/>
      <c r="X34" s="107"/>
      <c r="Y34" s="107"/>
      <c r="Z34" s="107"/>
      <c r="AA34" s="107"/>
      <c r="AB34" s="107"/>
      <c r="AC34" s="107"/>
      <c r="AD34" s="107"/>
      <c r="AE34" s="107"/>
      <c r="AF34" s="107"/>
      <c r="AG34" s="107"/>
      <c r="AH34" s="107"/>
      <c r="AI34" s="107"/>
      <c r="AJ34" s="107"/>
      <c r="AK34" s="107"/>
      <c r="AL34" s="107"/>
      <c r="AM34" s="107"/>
      <c r="AN34" s="107"/>
      <c r="AO34" s="107"/>
      <c r="AP34" s="107"/>
      <c r="AQ34" s="107"/>
      <c r="AR34" s="107"/>
    </row>
    <row r="35" spans="1:75" s="108" customFormat="1" ht="66" customHeight="1" x14ac:dyDescent="0.25">
      <c r="A35" s="139">
        <v>3</v>
      </c>
      <c r="B35" s="562" t="s">
        <v>121</v>
      </c>
      <c r="C35" s="562"/>
      <c r="D35" s="562"/>
      <c r="E35" s="562"/>
      <c r="F35" s="562"/>
      <c r="G35" s="562"/>
      <c r="H35" s="106"/>
      <c r="I35" s="106"/>
      <c r="J35" s="106"/>
      <c r="K35" s="106"/>
      <c r="L35" s="106"/>
      <c r="M35" s="107"/>
      <c r="N35" s="107"/>
      <c r="O35" s="107"/>
      <c r="P35" s="107"/>
      <c r="Q35" s="107"/>
      <c r="R35" s="107"/>
      <c r="S35" s="107"/>
      <c r="T35" s="107"/>
      <c r="U35" s="107"/>
      <c r="V35" s="107"/>
      <c r="W35" s="107"/>
      <c r="X35" s="107"/>
      <c r="Y35" s="107"/>
      <c r="Z35" s="107"/>
      <c r="AA35" s="107"/>
      <c r="AB35" s="107"/>
      <c r="AC35" s="107"/>
      <c r="AD35" s="107"/>
      <c r="AE35" s="107"/>
      <c r="AF35" s="107"/>
      <c r="AG35" s="107"/>
      <c r="AH35" s="107"/>
      <c r="AI35" s="107"/>
      <c r="AJ35" s="107"/>
      <c r="AK35" s="107"/>
      <c r="AL35" s="107"/>
      <c r="AM35" s="107"/>
      <c r="AN35" s="107"/>
      <c r="AO35" s="107"/>
      <c r="AP35" s="107"/>
      <c r="AQ35" s="107"/>
      <c r="AR35" s="107"/>
    </row>
    <row r="36" spans="1:75" s="110" customFormat="1" ht="87.75" customHeight="1" x14ac:dyDescent="0.25">
      <c r="A36" s="310">
        <v>4</v>
      </c>
      <c r="B36" s="563" t="s">
        <v>129</v>
      </c>
      <c r="C36" s="563"/>
      <c r="D36" s="563"/>
      <c r="E36" s="563"/>
      <c r="F36" s="563"/>
      <c r="G36" s="563"/>
      <c r="H36" s="141"/>
      <c r="I36" s="141"/>
      <c r="J36" s="141"/>
      <c r="K36" s="141"/>
      <c r="L36" s="141"/>
      <c r="M36" s="109" t="s">
        <v>77</v>
      </c>
      <c r="O36" s="109"/>
      <c r="P36" s="109"/>
      <c r="Q36" s="109"/>
      <c r="R36" s="109"/>
      <c r="S36" s="109"/>
      <c r="T36" s="109"/>
      <c r="U36" s="109"/>
      <c r="V36" s="109"/>
      <c r="W36" s="109"/>
      <c r="X36" s="109"/>
      <c r="Y36" s="109"/>
      <c r="Z36" s="109"/>
      <c r="AA36" s="109"/>
      <c r="AB36" s="109"/>
      <c r="AC36" s="109"/>
      <c r="AD36" s="109"/>
      <c r="AE36" s="109"/>
      <c r="AF36" s="109"/>
      <c r="AG36" s="109"/>
      <c r="AH36" s="109"/>
      <c r="AI36" s="109"/>
      <c r="AJ36" s="109"/>
      <c r="AK36" s="109"/>
      <c r="AL36" s="109"/>
      <c r="AM36" s="109"/>
      <c r="AN36" s="109"/>
      <c r="AO36" s="109"/>
      <c r="AP36" s="109"/>
      <c r="AQ36" s="109"/>
      <c r="AR36" s="109"/>
    </row>
    <row r="37" spans="1:75" s="108" customFormat="1" ht="42" customHeight="1" x14ac:dyDescent="0.25">
      <c r="A37" s="140">
        <v>5</v>
      </c>
      <c r="B37" s="564" t="s">
        <v>122</v>
      </c>
      <c r="C37" s="564"/>
      <c r="D37" s="564"/>
      <c r="E37" s="564"/>
      <c r="F37" s="564"/>
      <c r="G37" s="564"/>
      <c r="H37" s="106"/>
      <c r="I37" s="106"/>
      <c r="J37" s="106"/>
      <c r="K37" s="106"/>
      <c r="L37" s="106"/>
      <c r="M37" s="107"/>
      <c r="N37" s="107"/>
      <c r="O37" s="107"/>
      <c r="P37" s="107"/>
      <c r="Q37" s="107"/>
      <c r="R37" s="107"/>
      <c r="S37" s="107"/>
      <c r="T37" s="107"/>
      <c r="U37" s="107"/>
      <c r="V37" s="107"/>
      <c r="W37" s="107"/>
      <c r="X37" s="107"/>
      <c r="Y37" s="107"/>
      <c r="Z37" s="107"/>
      <c r="AA37" s="107"/>
      <c r="AB37" s="107"/>
      <c r="AC37" s="107"/>
      <c r="AD37" s="107"/>
      <c r="AE37" s="107"/>
      <c r="AF37" s="107"/>
      <c r="AG37" s="107"/>
      <c r="AH37" s="107"/>
      <c r="AI37" s="107"/>
      <c r="AJ37" s="107"/>
      <c r="AK37" s="107"/>
      <c r="AL37" s="107"/>
      <c r="AM37" s="107"/>
      <c r="AN37" s="107"/>
      <c r="AO37" s="107"/>
      <c r="AP37" s="107"/>
      <c r="AQ37" s="107"/>
      <c r="AR37" s="107"/>
    </row>
    <row r="38" spans="1:75" s="108" customFormat="1" ht="13.8" x14ac:dyDescent="0.25">
      <c r="A38" s="111" t="s">
        <v>77</v>
      </c>
      <c r="B38" s="112" t="s">
        <v>77</v>
      </c>
      <c r="C38" s="113"/>
      <c r="D38" s="114"/>
      <c r="E38" s="114"/>
      <c r="F38" s="114"/>
      <c r="G38" s="114"/>
      <c r="H38" s="107"/>
      <c r="I38" s="107"/>
      <c r="J38" s="107"/>
      <c r="K38" s="107"/>
      <c r="L38" s="107"/>
      <c r="M38" s="107"/>
      <c r="N38" s="107"/>
      <c r="O38" s="107"/>
      <c r="P38" s="107"/>
      <c r="Q38" s="107"/>
      <c r="R38" s="107"/>
      <c r="S38" s="107"/>
      <c r="T38" s="107"/>
      <c r="U38" s="107"/>
      <c r="V38" s="107"/>
      <c r="W38" s="107"/>
      <c r="X38" s="107"/>
      <c r="Y38" s="107"/>
      <c r="Z38" s="107"/>
      <c r="AA38" s="107"/>
      <c r="AB38" s="107"/>
      <c r="AC38" s="107"/>
      <c r="AD38" s="107"/>
      <c r="AE38" s="107"/>
      <c r="AF38" s="107"/>
      <c r="AG38" s="107"/>
      <c r="AH38" s="107"/>
      <c r="AI38" s="107"/>
      <c r="AJ38" s="107"/>
      <c r="AK38" s="107"/>
      <c r="AL38" s="107"/>
      <c r="AM38" s="107"/>
      <c r="AN38" s="107"/>
      <c r="AO38" s="107"/>
      <c r="AP38" s="107"/>
      <c r="AQ38" s="107"/>
      <c r="AR38" s="107"/>
    </row>
    <row r="39" spans="1:75" ht="13.8" x14ac:dyDescent="0.25">
      <c r="C39" s="16"/>
      <c r="D39" s="16"/>
      <c r="E39" s="16"/>
      <c r="F39" s="17"/>
      <c r="G39" s="17"/>
      <c r="H39" s="15"/>
      <c r="I39" s="15"/>
      <c r="J39" s="15"/>
      <c r="K39" s="15"/>
      <c r="L39" s="15"/>
      <c r="M39" s="15"/>
      <c r="N39" s="15"/>
      <c r="O39" s="15"/>
      <c r="P39" s="15"/>
      <c r="Q39" s="15"/>
      <c r="R39" s="15"/>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row>
    <row r="40" spans="1:75" x14ac:dyDescent="0.25">
      <c r="A40" s="57"/>
      <c r="B40" s="15"/>
      <c r="C40" s="15"/>
      <c r="D40" s="15"/>
      <c r="E40" s="15"/>
      <c r="F40" s="18"/>
      <c r="G40" s="18"/>
      <c r="H40" s="15"/>
      <c r="I40" s="15"/>
      <c r="J40" s="15"/>
      <c r="K40" s="15"/>
      <c r="L40" s="15"/>
      <c r="M40" s="15"/>
      <c r="N40" s="15"/>
      <c r="O40" s="15"/>
      <c r="P40" s="15"/>
      <c r="Q40" s="15"/>
      <c r="R40" s="15"/>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row>
    <row r="41" spans="1:75" ht="34.200000000000003" customHeight="1" x14ac:dyDescent="0.25">
      <c r="A41" s="323" t="s">
        <v>97</v>
      </c>
      <c r="B41" s="560" t="s">
        <v>335</v>
      </c>
      <c r="C41" s="561"/>
      <c r="D41" s="561"/>
      <c r="E41" s="561"/>
      <c r="F41" s="561"/>
      <c r="G41" s="561"/>
      <c r="H41" s="13"/>
      <c r="I41" s="13"/>
      <c r="J41" s="13"/>
      <c r="K41" s="13"/>
      <c r="L41" s="13"/>
      <c r="M41" s="13"/>
      <c r="N41" s="13"/>
      <c r="O41" s="13"/>
      <c r="P41" s="13"/>
      <c r="Q41" s="13"/>
      <c r="R41" s="13"/>
      <c r="S41" s="13"/>
      <c r="T41" s="13"/>
      <c r="U41" s="13"/>
      <c r="V41" s="13"/>
      <c r="W41" s="13"/>
      <c r="X41" s="13"/>
      <c r="Y41" s="13"/>
      <c r="Z41" s="13"/>
      <c r="AA41" s="13"/>
      <c r="AB41" s="13"/>
      <c r="AC41" s="13"/>
      <c r="AD41" s="13"/>
      <c r="AE41" s="13"/>
      <c r="AF41" s="13"/>
      <c r="AG41" s="13"/>
      <c r="AH41" s="13"/>
      <c r="AI41" s="13"/>
      <c r="AJ41" s="13"/>
      <c r="AK41" s="13"/>
      <c r="AL41" s="13"/>
      <c r="AM41" s="13"/>
      <c r="AN41" s="13"/>
      <c r="AO41" s="13"/>
      <c r="AP41" s="13"/>
      <c r="AQ41" s="13"/>
      <c r="AR41" s="13"/>
      <c r="AS41" s="13"/>
      <c r="AT41" s="13"/>
      <c r="AU41" s="13"/>
      <c r="AV41" s="13"/>
      <c r="AW41" s="13"/>
      <c r="AX41" s="13"/>
      <c r="AY41" s="13"/>
      <c r="AZ41" s="13"/>
      <c r="BA41" s="13"/>
      <c r="BB41" s="13"/>
      <c r="BC41" s="13"/>
      <c r="BD41" s="13"/>
      <c r="BE41" s="13"/>
      <c r="BF41" s="13"/>
      <c r="BG41" s="13"/>
      <c r="BH41" s="13"/>
      <c r="BI41" s="13"/>
      <c r="BJ41" s="13"/>
      <c r="BK41" s="13"/>
      <c r="BL41" s="14"/>
    </row>
    <row r="42" spans="1:75" ht="81" customHeight="1" x14ac:dyDescent="0.25">
      <c r="A42" s="116" t="s">
        <v>105</v>
      </c>
      <c r="B42" s="115" t="s">
        <v>110</v>
      </c>
      <c r="C42" s="116" t="s">
        <v>107</v>
      </c>
      <c r="D42" s="116" t="s">
        <v>347</v>
      </c>
      <c r="E42" s="115" t="s">
        <v>108</v>
      </c>
      <c r="F42" s="115" t="s">
        <v>116</v>
      </c>
      <c r="G42" s="116" t="s">
        <v>115</v>
      </c>
      <c r="H42" s="117" t="s">
        <v>117</v>
      </c>
      <c r="I42" s="452" t="s">
        <v>337</v>
      </c>
      <c r="J42" s="452" t="s">
        <v>337</v>
      </c>
      <c r="K42" s="452" t="s">
        <v>337</v>
      </c>
      <c r="L42" s="452" t="s">
        <v>337</v>
      </c>
      <c r="M42" s="452" t="s">
        <v>337</v>
      </c>
      <c r="N42" s="452" t="s">
        <v>337</v>
      </c>
      <c r="O42" s="452" t="s">
        <v>337</v>
      </c>
      <c r="P42" s="452" t="s">
        <v>337</v>
      </c>
      <c r="Q42" s="452" t="s">
        <v>337</v>
      </c>
      <c r="R42" s="452" t="s">
        <v>337</v>
      </c>
      <c r="S42" s="452" t="s">
        <v>337</v>
      </c>
      <c r="T42" s="452" t="s">
        <v>337</v>
      </c>
      <c r="U42" s="452" t="s">
        <v>337</v>
      </c>
      <c r="V42" s="452" t="s">
        <v>337</v>
      </c>
      <c r="W42" s="452" t="s">
        <v>337</v>
      </c>
      <c r="X42" s="452" t="s">
        <v>337</v>
      </c>
      <c r="Y42" s="452" t="s">
        <v>337</v>
      </c>
      <c r="Z42" s="452" t="s">
        <v>337</v>
      </c>
      <c r="AA42" s="452" t="s">
        <v>337</v>
      </c>
      <c r="AB42" s="452" t="s">
        <v>337</v>
      </c>
      <c r="AC42" s="452" t="s">
        <v>337</v>
      </c>
      <c r="AD42" s="452" t="s">
        <v>337</v>
      </c>
      <c r="AE42" s="452" t="s">
        <v>337</v>
      </c>
      <c r="AF42" s="452" t="s">
        <v>337</v>
      </c>
      <c r="AG42" s="452" t="s">
        <v>337</v>
      </c>
      <c r="AH42" s="452" t="s">
        <v>337</v>
      </c>
      <c r="AI42" s="452" t="s">
        <v>337</v>
      </c>
      <c r="AJ42" s="452" t="s">
        <v>337</v>
      </c>
      <c r="AK42" s="452" t="s">
        <v>337</v>
      </c>
      <c r="AL42" s="452" t="s">
        <v>337</v>
      </c>
      <c r="AM42" s="452" t="s">
        <v>337</v>
      </c>
      <c r="AN42" s="452" t="s">
        <v>337</v>
      </c>
      <c r="AO42" s="452" t="s">
        <v>337</v>
      </c>
      <c r="AP42" s="452" t="s">
        <v>337</v>
      </c>
      <c r="AQ42" s="452" t="s">
        <v>337</v>
      </c>
      <c r="AR42" s="452" t="s">
        <v>337</v>
      </c>
      <c r="AS42" s="452" t="s">
        <v>337</v>
      </c>
      <c r="AT42" s="452" t="s">
        <v>337</v>
      </c>
      <c r="AU42" s="452" t="s">
        <v>337</v>
      </c>
      <c r="AV42" s="452" t="s">
        <v>337</v>
      </c>
      <c r="AW42" s="452" t="s">
        <v>337</v>
      </c>
      <c r="AX42" s="452" t="s">
        <v>337</v>
      </c>
      <c r="AY42" s="452" t="s">
        <v>337</v>
      </c>
      <c r="AZ42" s="452" t="s">
        <v>337</v>
      </c>
      <c r="BA42" s="452" t="s">
        <v>337</v>
      </c>
      <c r="BB42" s="452" t="s">
        <v>337</v>
      </c>
      <c r="BC42" s="452" t="s">
        <v>337</v>
      </c>
      <c r="BD42" s="452" t="s">
        <v>337</v>
      </c>
      <c r="BE42" s="452" t="s">
        <v>337</v>
      </c>
      <c r="BF42" s="452" t="s">
        <v>337</v>
      </c>
      <c r="BG42" s="452" t="s">
        <v>337</v>
      </c>
      <c r="BH42" s="452" t="s">
        <v>337</v>
      </c>
      <c r="BI42" s="452" t="s">
        <v>337</v>
      </c>
      <c r="BJ42" s="452" t="s">
        <v>337</v>
      </c>
      <c r="BK42" s="452" t="s">
        <v>337</v>
      </c>
      <c r="BL42" s="452" t="s">
        <v>337</v>
      </c>
      <c r="BM42" s="452" t="s">
        <v>337</v>
      </c>
      <c r="BN42" s="452" t="s">
        <v>337</v>
      </c>
      <c r="BO42" s="452" t="s">
        <v>337</v>
      </c>
      <c r="BP42" s="54"/>
      <c r="BQ42" s="54"/>
      <c r="BR42" s="54"/>
      <c r="BS42" s="54"/>
      <c r="BT42" s="54"/>
      <c r="BU42" s="54"/>
      <c r="BV42" s="54"/>
      <c r="BW42" s="54"/>
    </row>
    <row r="43" spans="1:75" x14ac:dyDescent="0.25">
      <c r="A43" s="324" t="s">
        <v>17</v>
      </c>
      <c r="B43" s="306"/>
      <c r="C43" s="70"/>
      <c r="D43" s="70"/>
      <c r="E43" s="71"/>
      <c r="F43" s="72"/>
      <c r="G43" s="73"/>
      <c r="H43" s="75"/>
      <c r="I43" s="64"/>
      <c r="J43" s="65"/>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65"/>
      <c r="AL43" s="65"/>
      <c r="AM43" s="65"/>
      <c r="AN43" s="65"/>
      <c r="AO43" s="65"/>
      <c r="AP43" s="65"/>
      <c r="AQ43" s="65"/>
      <c r="AR43" s="65"/>
      <c r="AS43" s="65"/>
      <c r="AT43" s="65"/>
      <c r="AU43" s="65"/>
      <c r="AV43" s="65"/>
      <c r="AW43" s="65"/>
      <c r="AX43" s="65"/>
      <c r="AY43" s="65"/>
      <c r="AZ43" s="65"/>
      <c r="BA43" s="65"/>
      <c r="BB43" s="65"/>
      <c r="BC43" s="65"/>
      <c r="BD43" s="65"/>
      <c r="BE43" s="65"/>
      <c r="BF43" s="65"/>
      <c r="BG43" s="65"/>
      <c r="BH43" s="65"/>
      <c r="BI43" s="65"/>
      <c r="BJ43" s="65"/>
      <c r="BK43" s="65"/>
      <c r="BL43" s="65"/>
      <c r="BM43" s="65"/>
      <c r="BN43" s="65"/>
      <c r="BO43" s="65"/>
      <c r="BP43" s="67"/>
      <c r="BQ43" s="67"/>
      <c r="BR43" s="67"/>
      <c r="BS43" s="67"/>
      <c r="BT43" s="67"/>
      <c r="BU43" s="67"/>
      <c r="BV43" s="67"/>
      <c r="BW43" s="67"/>
    </row>
    <row r="44" spans="1:75" x14ac:dyDescent="0.25">
      <c r="A44" s="324" t="s">
        <v>18</v>
      </c>
      <c r="B44" s="304"/>
      <c r="C44" s="74"/>
      <c r="D44" s="70"/>
      <c r="E44" s="71"/>
      <c r="F44" s="72"/>
      <c r="G44" s="73"/>
      <c r="H44" s="75"/>
      <c r="I44" s="64"/>
      <c r="J44" s="65"/>
      <c r="K44" s="65"/>
      <c r="L44" s="65"/>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5"/>
      <c r="AS44" s="65"/>
      <c r="AT44" s="65"/>
      <c r="AU44" s="65"/>
      <c r="AV44" s="65"/>
      <c r="AW44" s="65"/>
      <c r="AX44" s="65"/>
      <c r="AY44" s="65"/>
      <c r="AZ44" s="65"/>
      <c r="BA44" s="65"/>
      <c r="BB44" s="65"/>
      <c r="BC44" s="65"/>
      <c r="BD44" s="65"/>
      <c r="BE44" s="65"/>
      <c r="BF44" s="65"/>
      <c r="BG44" s="65"/>
      <c r="BH44" s="65"/>
      <c r="BI44" s="65"/>
      <c r="BJ44" s="65"/>
      <c r="BK44" s="65"/>
      <c r="BL44" s="65"/>
      <c r="BM44" s="65"/>
      <c r="BN44" s="65"/>
      <c r="BO44" s="65"/>
      <c r="BP44" s="67"/>
      <c r="BQ44" s="67"/>
      <c r="BR44" s="67"/>
      <c r="BS44" s="67"/>
      <c r="BT44" s="67"/>
      <c r="BU44" s="67"/>
      <c r="BV44" s="67"/>
      <c r="BW44" s="67"/>
    </row>
    <row r="45" spans="1:75" x14ac:dyDescent="0.25">
      <c r="A45" s="324" t="s">
        <v>19</v>
      </c>
      <c r="B45" s="304"/>
      <c r="C45" s="74"/>
      <c r="D45" s="70"/>
      <c r="E45" s="71"/>
      <c r="F45" s="72"/>
      <c r="G45" s="73"/>
      <c r="H45" s="75"/>
      <c r="I45" s="64"/>
      <c r="J45" s="65"/>
      <c r="K45" s="65"/>
      <c r="L45" s="65"/>
      <c r="M45" s="65"/>
      <c r="N45" s="65"/>
      <c r="O45" s="65"/>
      <c r="P45" s="65"/>
      <c r="Q45" s="65"/>
      <c r="R45" s="65"/>
      <c r="S45" s="65"/>
      <c r="T45" s="65"/>
      <c r="U45" s="65"/>
      <c r="V45" s="65"/>
      <c r="W45" s="65"/>
      <c r="X45" s="65"/>
      <c r="Y45" s="65"/>
      <c r="Z45" s="65"/>
      <c r="AA45" s="65"/>
      <c r="AB45" s="65"/>
      <c r="AC45" s="65"/>
      <c r="AD45" s="65"/>
      <c r="AE45" s="65"/>
      <c r="AF45" s="65"/>
      <c r="AG45" s="65"/>
      <c r="AH45" s="65"/>
      <c r="AI45" s="65"/>
      <c r="AJ45" s="65"/>
      <c r="AK45" s="65"/>
      <c r="AL45" s="65"/>
      <c r="AM45" s="65"/>
      <c r="AN45" s="65"/>
      <c r="AO45" s="65"/>
      <c r="AP45" s="65"/>
      <c r="AQ45" s="65"/>
      <c r="AR45" s="65"/>
      <c r="AS45" s="65"/>
      <c r="AT45" s="65"/>
      <c r="AU45" s="65"/>
      <c r="AV45" s="65"/>
      <c r="AW45" s="65"/>
      <c r="AX45" s="65"/>
      <c r="AY45" s="65"/>
      <c r="AZ45" s="65"/>
      <c r="BA45" s="65"/>
      <c r="BB45" s="65"/>
      <c r="BC45" s="65"/>
      <c r="BD45" s="65"/>
      <c r="BE45" s="65"/>
      <c r="BF45" s="65"/>
      <c r="BG45" s="65"/>
      <c r="BH45" s="65"/>
      <c r="BI45" s="65"/>
      <c r="BJ45" s="65"/>
      <c r="BK45" s="65"/>
      <c r="BL45" s="65"/>
      <c r="BM45" s="65"/>
      <c r="BN45" s="65"/>
      <c r="BO45" s="65"/>
      <c r="BP45" s="67"/>
      <c r="BQ45" s="67"/>
      <c r="BR45" s="67"/>
      <c r="BS45" s="67"/>
      <c r="BT45" s="67"/>
      <c r="BU45" s="67"/>
      <c r="BV45" s="67"/>
      <c r="BW45" s="67"/>
    </row>
    <row r="46" spans="1:75" x14ac:dyDescent="0.25">
      <c r="A46" s="324" t="s">
        <v>20</v>
      </c>
      <c r="B46" s="304" t="s">
        <v>77</v>
      </c>
      <c r="C46" s="65"/>
      <c r="D46" s="65"/>
      <c r="E46" s="65"/>
      <c r="F46" s="66"/>
      <c r="G46" s="66"/>
      <c r="H46" s="65"/>
      <c r="I46" s="64"/>
      <c r="J46" s="65"/>
      <c r="K46" s="65"/>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5"/>
      <c r="AL46" s="65"/>
      <c r="AM46" s="65"/>
      <c r="AN46" s="65"/>
      <c r="AO46" s="65"/>
      <c r="AP46" s="65"/>
      <c r="AQ46" s="65"/>
      <c r="AR46" s="65"/>
      <c r="AS46" s="65"/>
      <c r="AT46" s="65"/>
      <c r="AU46" s="65"/>
      <c r="AV46" s="65"/>
      <c r="AW46" s="65"/>
      <c r="AX46" s="65"/>
      <c r="AY46" s="65"/>
      <c r="AZ46" s="65"/>
      <c r="BA46" s="65"/>
      <c r="BB46" s="65"/>
      <c r="BC46" s="65"/>
      <c r="BD46" s="65"/>
      <c r="BE46" s="65"/>
      <c r="BF46" s="65"/>
      <c r="BG46" s="65"/>
      <c r="BH46" s="65"/>
      <c r="BI46" s="65"/>
      <c r="BJ46" s="65"/>
      <c r="BK46" s="65"/>
      <c r="BL46" s="65"/>
      <c r="BM46" s="65"/>
      <c r="BN46" s="65"/>
      <c r="BO46" s="65"/>
      <c r="BP46" s="67"/>
      <c r="BQ46" s="67"/>
      <c r="BR46" s="67"/>
      <c r="BS46" s="67"/>
      <c r="BT46" s="67"/>
      <c r="BU46" s="67"/>
      <c r="BV46" s="67"/>
      <c r="BW46" s="67"/>
    </row>
    <row r="47" spans="1:75" x14ac:dyDescent="0.25">
      <c r="A47" s="324" t="s">
        <v>21</v>
      </c>
      <c r="B47" s="304"/>
      <c r="C47" s="65"/>
      <c r="D47" s="65"/>
      <c r="E47" s="65"/>
      <c r="F47" s="66"/>
      <c r="G47" s="66"/>
      <c r="H47" s="65"/>
      <c r="I47" s="64"/>
      <c r="J47" s="65"/>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5"/>
      <c r="AL47" s="65"/>
      <c r="AM47" s="65"/>
      <c r="AN47" s="65"/>
      <c r="AO47" s="65"/>
      <c r="AP47" s="65"/>
      <c r="AQ47" s="65"/>
      <c r="AR47" s="65"/>
      <c r="AS47" s="65"/>
      <c r="AT47" s="65"/>
      <c r="AU47" s="65"/>
      <c r="AV47" s="65"/>
      <c r="AW47" s="65"/>
      <c r="AX47" s="65"/>
      <c r="AY47" s="65"/>
      <c r="AZ47" s="65"/>
      <c r="BA47" s="65"/>
      <c r="BB47" s="65"/>
      <c r="BC47" s="65"/>
      <c r="BD47" s="65"/>
      <c r="BE47" s="65"/>
      <c r="BF47" s="65"/>
      <c r="BG47" s="65"/>
      <c r="BH47" s="65"/>
      <c r="BI47" s="65"/>
      <c r="BJ47" s="65"/>
      <c r="BK47" s="65"/>
      <c r="BL47" s="65"/>
      <c r="BM47" s="65"/>
      <c r="BN47" s="65"/>
      <c r="BO47" s="65"/>
      <c r="BP47" s="67"/>
      <c r="BQ47" s="67"/>
      <c r="BR47" s="67"/>
      <c r="BS47" s="67"/>
      <c r="BT47" s="67"/>
      <c r="BU47" s="67"/>
      <c r="BV47" s="67"/>
      <c r="BW47" s="67"/>
    </row>
    <row r="48" spans="1:75" x14ac:dyDescent="0.25">
      <c r="A48" s="324" t="s">
        <v>22</v>
      </c>
      <c r="B48" s="305">
        <v>0.15</v>
      </c>
      <c r="C48" s="60" t="s">
        <v>106</v>
      </c>
      <c r="D48" s="19"/>
      <c r="E48" s="20"/>
      <c r="F48" s="15"/>
      <c r="G48" s="15"/>
      <c r="H48" s="15"/>
      <c r="I48" s="15"/>
      <c r="J48" s="15"/>
      <c r="K48" s="15"/>
      <c r="L48" s="15"/>
      <c r="M48" s="15"/>
      <c r="N48" s="15"/>
      <c r="O48" s="15"/>
      <c r="P48" s="15"/>
      <c r="Q48" s="15"/>
      <c r="R48" s="15"/>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c r="BC48" s="15"/>
      <c r="BD48" s="15"/>
      <c r="BE48" s="15"/>
      <c r="BF48" s="15"/>
      <c r="BG48" s="15"/>
      <c r="BH48" s="15"/>
      <c r="BI48" s="15"/>
      <c r="BJ48" s="15"/>
      <c r="BK48" s="15"/>
      <c r="BL48" s="15"/>
    </row>
    <row r="49" spans="1:67" x14ac:dyDescent="0.25">
      <c r="A49" s="325"/>
      <c r="B49" s="305">
        <f>SUM(B43:B48)</f>
        <v>0.15</v>
      </c>
      <c r="C49" s="21" t="s">
        <v>0</v>
      </c>
      <c r="D49" s="330" t="s">
        <v>252</v>
      </c>
      <c r="E49" s="330"/>
      <c r="F49" s="330"/>
      <c r="G49" s="330"/>
      <c r="H49" s="15"/>
      <c r="I49" s="15"/>
      <c r="J49" s="15"/>
      <c r="K49" s="15"/>
      <c r="L49" s="15"/>
      <c r="M49" s="15"/>
      <c r="N49" s="15"/>
      <c r="O49" s="15"/>
      <c r="P49" s="15"/>
      <c r="Q49" s="15"/>
      <c r="R49" s="15"/>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c r="BC49" s="15"/>
      <c r="BD49" s="15"/>
      <c r="BE49" s="15"/>
      <c r="BF49" s="15"/>
      <c r="BG49" s="15"/>
      <c r="BH49" s="15"/>
      <c r="BI49" s="15"/>
      <c r="BJ49" s="15"/>
      <c r="BK49" s="15"/>
      <c r="BL49" s="15"/>
    </row>
    <row r="50" spans="1:67" x14ac:dyDescent="0.25">
      <c r="A50" s="326"/>
      <c r="B50" s="15"/>
      <c r="C50" s="15"/>
      <c r="D50" s="15"/>
      <c r="E50" s="15"/>
      <c r="F50" s="15"/>
      <c r="G50" s="15"/>
      <c r="H50" s="15"/>
      <c r="I50" s="15"/>
      <c r="J50" s="15"/>
      <c r="K50" s="15"/>
      <c r="L50" s="15"/>
      <c r="M50" s="15"/>
      <c r="N50" s="15"/>
      <c r="O50" s="15"/>
      <c r="P50" s="15"/>
      <c r="Q50" s="15"/>
      <c r="R50" s="15"/>
      <c r="S50" s="15"/>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c r="BC50" s="15"/>
      <c r="BD50" s="15"/>
      <c r="BE50" s="15"/>
      <c r="BF50" s="15"/>
      <c r="BG50" s="15"/>
      <c r="BH50" s="15"/>
      <c r="BI50" s="15"/>
      <c r="BJ50" s="15"/>
      <c r="BK50" s="15"/>
      <c r="BL50" s="15"/>
    </row>
    <row r="51" spans="1:67" x14ac:dyDescent="0.25">
      <c r="A51" s="57"/>
      <c r="B51" s="15"/>
      <c r="C51" s="15"/>
      <c r="D51" s="15"/>
      <c r="E51" s="15"/>
      <c r="F51" s="15"/>
      <c r="G51" s="15"/>
      <c r="H51" s="15"/>
      <c r="I51" s="15"/>
      <c r="J51" s="15"/>
      <c r="K51" s="15"/>
      <c r="L51" s="15"/>
      <c r="M51" s="15"/>
      <c r="N51" s="15"/>
      <c r="O51" s="15"/>
      <c r="P51" s="15"/>
      <c r="Q51" s="15"/>
      <c r="R51" s="15"/>
      <c r="S51" s="15"/>
      <c r="T51" s="15"/>
      <c r="U51" s="15"/>
      <c r="V51" s="15"/>
      <c r="W51" s="15"/>
      <c r="X51" s="15"/>
      <c r="Y51" s="15"/>
      <c r="Z51" s="15"/>
      <c r="AA51" s="15"/>
      <c r="AB51" s="15"/>
      <c r="AC51" s="15"/>
      <c r="AD51" s="15"/>
      <c r="AE51" s="15"/>
      <c r="AF51" s="15"/>
      <c r="AG51" s="15"/>
      <c r="AH51" s="15"/>
      <c r="AI51" s="15"/>
      <c r="AJ51" s="15"/>
      <c r="AK51" s="15"/>
      <c r="AL51" s="15"/>
      <c r="AM51" s="15"/>
      <c r="AN51" s="15"/>
      <c r="AO51" s="15"/>
      <c r="AP51" s="15"/>
      <c r="AQ51" s="15"/>
      <c r="AR51" s="15"/>
      <c r="AS51" s="15"/>
      <c r="AT51" s="15"/>
      <c r="AU51" s="15"/>
      <c r="AV51" s="15"/>
      <c r="AW51" s="15"/>
      <c r="AX51" s="15"/>
      <c r="AY51" s="15"/>
      <c r="AZ51" s="15"/>
      <c r="BA51" s="15"/>
      <c r="BB51" s="15"/>
      <c r="BC51" s="15"/>
      <c r="BD51" s="15"/>
      <c r="BE51" s="15"/>
      <c r="BF51" s="15"/>
      <c r="BG51" s="15"/>
      <c r="BH51" s="15"/>
      <c r="BI51" s="15"/>
      <c r="BJ51" s="15"/>
      <c r="BK51" s="15"/>
      <c r="BL51" s="15"/>
    </row>
    <row r="52" spans="1:67" ht="42.6" customHeight="1" x14ac:dyDescent="0.25">
      <c r="A52" s="323" t="s">
        <v>96</v>
      </c>
      <c r="B52" s="560" t="s">
        <v>334</v>
      </c>
      <c r="C52" s="561"/>
      <c r="D52" s="561"/>
      <c r="E52" s="561"/>
      <c r="F52" s="561"/>
      <c r="G52" s="561"/>
      <c r="H52" s="13"/>
      <c r="I52" s="13"/>
      <c r="J52" s="13"/>
      <c r="K52" s="13"/>
      <c r="L52" s="13"/>
      <c r="M52" s="13"/>
      <c r="N52" s="13"/>
      <c r="O52" s="13"/>
      <c r="P52" s="13"/>
      <c r="Q52" s="13"/>
      <c r="R52" s="13"/>
      <c r="S52" s="13"/>
      <c r="T52" s="13"/>
      <c r="U52" s="13"/>
      <c r="V52" s="13"/>
      <c r="W52" s="13"/>
      <c r="X52" s="13"/>
      <c r="Y52" s="13"/>
      <c r="Z52" s="13"/>
      <c r="AA52" s="13"/>
      <c r="AB52" s="13"/>
      <c r="AC52" s="13"/>
      <c r="AD52" s="13"/>
      <c r="AE52" s="13"/>
      <c r="AF52" s="13"/>
      <c r="AG52" s="13"/>
      <c r="AH52" s="13"/>
      <c r="AI52" s="13"/>
      <c r="AJ52" s="13"/>
      <c r="AK52" s="13"/>
      <c r="AL52" s="13"/>
      <c r="AM52" s="13"/>
      <c r="AN52" s="13"/>
      <c r="AO52" s="13"/>
      <c r="AP52" s="13"/>
      <c r="AQ52" s="13"/>
      <c r="AR52" s="13"/>
      <c r="AS52" s="13"/>
      <c r="AT52" s="13"/>
      <c r="AU52" s="13"/>
      <c r="AV52" s="13"/>
      <c r="AW52" s="13"/>
      <c r="AX52" s="13"/>
      <c r="AY52" s="13"/>
      <c r="AZ52" s="13"/>
      <c r="BA52" s="13"/>
      <c r="BB52" s="13"/>
      <c r="BC52" s="13"/>
      <c r="BD52" s="13"/>
      <c r="BE52" s="13"/>
      <c r="BF52" s="13"/>
      <c r="BG52" s="13"/>
      <c r="BH52" s="13"/>
      <c r="BI52" s="13"/>
      <c r="BJ52" s="13"/>
      <c r="BK52" s="13"/>
      <c r="BL52" s="14"/>
    </row>
    <row r="53" spans="1:67" ht="78.75" customHeight="1" x14ac:dyDescent="0.25">
      <c r="A53" s="116" t="s">
        <v>105</v>
      </c>
      <c r="B53" s="115" t="s">
        <v>110</v>
      </c>
      <c r="C53" s="116" t="s">
        <v>107</v>
      </c>
      <c r="D53" s="116" t="s">
        <v>347</v>
      </c>
      <c r="E53" s="115" t="s">
        <v>108</v>
      </c>
      <c r="F53" s="115" t="s">
        <v>116</v>
      </c>
      <c r="G53" s="116" t="s">
        <v>115</v>
      </c>
      <c r="H53" s="117" t="s">
        <v>109</v>
      </c>
      <c r="I53" s="452" t="s">
        <v>337</v>
      </c>
      <c r="J53" s="452" t="s">
        <v>337</v>
      </c>
      <c r="K53" s="452" t="s">
        <v>337</v>
      </c>
      <c r="L53" s="452" t="s">
        <v>337</v>
      </c>
      <c r="M53" s="452" t="s">
        <v>337</v>
      </c>
      <c r="N53" s="452" t="s">
        <v>337</v>
      </c>
      <c r="O53" s="452" t="s">
        <v>337</v>
      </c>
      <c r="P53" s="452" t="s">
        <v>337</v>
      </c>
      <c r="Q53" s="452" t="s">
        <v>337</v>
      </c>
      <c r="R53" s="452" t="s">
        <v>337</v>
      </c>
      <c r="S53" s="452" t="s">
        <v>337</v>
      </c>
      <c r="T53" s="452" t="s">
        <v>337</v>
      </c>
      <c r="U53" s="452" t="s">
        <v>337</v>
      </c>
      <c r="V53" s="452" t="s">
        <v>337</v>
      </c>
      <c r="W53" s="452" t="s">
        <v>337</v>
      </c>
      <c r="X53" s="452" t="s">
        <v>337</v>
      </c>
      <c r="Y53" s="452" t="s">
        <v>337</v>
      </c>
      <c r="Z53" s="452" t="s">
        <v>337</v>
      </c>
      <c r="AA53" s="452" t="s">
        <v>337</v>
      </c>
      <c r="AB53" s="452" t="s">
        <v>337</v>
      </c>
      <c r="AC53" s="452" t="s">
        <v>337</v>
      </c>
      <c r="AD53" s="452" t="s">
        <v>337</v>
      </c>
      <c r="AE53" s="452" t="s">
        <v>337</v>
      </c>
      <c r="AF53" s="452" t="s">
        <v>337</v>
      </c>
      <c r="AG53" s="452" t="s">
        <v>337</v>
      </c>
      <c r="AH53" s="452" t="s">
        <v>337</v>
      </c>
      <c r="AI53" s="452" t="s">
        <v>337</v>
      </c>
      <c r="AJ53" s="452" t="s">
        <v>337</v>
      </c>
      <c r="AK53" s="452" t="s">
        <v>337</v>
      </c>
      <c r="AL53" s="452" t="s">
        <v>337</v>
      </c>
      <c r="AM53" s="452" t="s">
        <v>337</v>
      </c>
      <c r="AN53" s="452" t="s">
        <v>337</v>
      </c>
      <c r="AO53" s="452" t="s">
        <v>337</v>
      </c>
      <c r="AP53" s="452" t="s">
        <v>337</v>
      </c>
      <c r="AQ53" s="452" t="s">
        <v>337</v>
      </c>
      <c r="AR53" s="452" t="s">
        <v>337</v>
      </c>
      <c r="AS53" s="452" t="s">
        <v>337</v>
      </c>
      <c r="AT53" s="452" t="s">
        <v>337</v>
      </c>
      <c r="AU53" s="452" t="s">
        <v>337</v>
      </c>
      <c r="AV53" s="452" t="s">
        <v>337</v>
      </c>
      <c r="AW53" s="452" t="s">
        <v>337</v>
      </c>
      <c r="AX53" s="452" t="s">
        <v>337</v>
      </c>
      <c r="AY53" s="452" t="s">
        <v>337</v>
      </c>
      <c r="AZ53" s="452" t="s">
        <v>337</v>
      </c>
      <c r="BA53" s="452" t="s">
        <v>337</v>
      </c>
      <c r="BB53" s="452" t="s">
        <v>337</v>
      </c>
      <c r="BC53" s="452" t="s">
        <v>337</v>
      </c>
      <c r="BD53" s="452" t="s">
        <v>337</v>
      </c>
      <c r="BE53" s="452" t="s">
        <v>337</v>
      </c>
      <c r="BF53" s="452" t="s">
        <v>337</v>
      </c>
      <c r="BG53" s="452" t="s">
        <v>337</v>
      </c>
      <c r="BH53" s="452" t="s">
        <v>337</v>
      </c>
      <c r="BI53" s="452" t="s">
        <v>337</v>
      </c>
      <c r="BJ53" s="452" t="s">
        <v>337</v>
      </c>
      <c r="BK53" s="452" t="s">
        <v>337</v>
      </c>
      <c r="BL53" s="452" t="s">
        <v>337</v>
      </c>
      <c r="BM53" s="452" t="s">
        <v>337</v>
      </c>
      <c r="BN53" s="452" t="s">
        <v>337</v>
      </c>
      <c r="BO53" s="452" t="s">
        <v>337</v>
      </c>
    </row>
    <row r="54" spans="1:67" x14ac:dyDescent="0.25">
      <c r="A54" s="324" t="s">
        <v>23</v>
      </c>
      <c r="B54" s="306"/>
      <c r="C54" s="70"/>
      <c r="D54" s="70"/>
      <c r="E54" s="70"/>
      <c r="F54" s="72"/>
      <c r="G54" s="73"/>
      <c r="H54" s="75"/>
      <c r="I54" s="64"/>
      <c r="J54" s="65"/>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65"/>
      <c r="AL54" s="65"/>
      <c r="AM54" s="65"/>
      <c r="AN54" s="65"/>
      <c r="AO54" s="65"/>
      <c r="AP54" s="65"/>
      <c r="AQ54" s="65"/>
      <c r="AR54" s="65"/>
      <c r="AS54" s="65"/>
      <c r="AT54" s="65"/>
      <c r="AU54" s="65"/>
      <c r="AV54" s="65"/>
      <c r="AW54" s="65"/>
      <c r="AX54" s="65"/>
      <c r="AY54" s="65"/>
      <c r="AZ54" s="65"/>
      <c r="BA54" s="65"/>
      <c r="BB54" s="65"/>
      <c r="BC54" s="65"/>
      <c r="BD54" s="65"/>
      <c r="BE54" s="65"/>
      <c r="BF54" s="65"/>
      <c r="BG54" s="65"/>
      <c r="BH54" s="65"/>
      <c r="BI54" s="65"/>
      <c r="BJ54" s="65"/>
      <c r="BK54" s="65"/>
      <c r="BL54" s="65"/>
      <c r="BM54" s="65"/>
      <c r="BN54" s="65"/>
      <c r="BO54" s="65"/>
    </row>
    <row r="55" spans="1:67" x14ac:dyDescent="0.25">
      <c r="A55" s="324" t="s">
        <v>24</v>
      </c>
      <c r="B55" s="304" t="s">
        <v>77</v>
      </c>
      <c r="C55" s="74"/>
      <c r="D55" s="70"/>
      <c r="E55" s="70"/>
      <c r="F55" s="72"/>
      <c r="G55" s="73"/>
      <c r="H55" s="75"/>
      <c r="I55" s="64"/>
      <c r="J55" s="65"/>
      <c r="K55" s="65"/>
      <c r="L55" s="65"/>
      <c r="M55" s="65"/>
      <c r="N55" s="65"/>
      <c r="O55" s="65"/>
      <c r="P55" s="65"/>
      <c r="Q55" s="65"/>
      <c r="R55" s="65"/>
      <c r="S55" s="65"/>
      <c r="T55" s="65"/>
      <c r="U55" s="65"/>
      <c r="V55" s="65"/>
      <c r="W55" s="65"/>
      <c r="X55" s="65"/>
      <c r="Y55" s="65"/>
      <c r="Z55" s="65"/>
      <c r="AA55" s="65"/>
      <c r="AB55" s="65"/>
      <c r="AC55" s="65"/>
      <c r="AD55" s="65"/>
      <c r="AE55" s="65"/>
      <c r="AF55" s="65"/>
      <c r="AG55" s="65"/>
      <c r="AH55" s="65"/>
      <c r="AI55" s="65"/>
      <c r="AJ55" s="65"/>
      <c r="AK55" s="65"/>
      <c r="AL55" s="65"/>
      <c r="AM55" s="65"/>
      <c r="AN55" s="65"/>
      <c r="AO55" s="65"/>
      <c r="AP55" s="65"/>
      <c r="AQ55" s="65"/>
      <c r="AR55" s="65"/>
      <c r="AS55" s="65"/>
      <c r="AT55" s="65"/>
      <c r="AU55" s="65"/>
      <c r="AV55" s="65"/>
      <c r="AW55" s="65"/>
      <c r="AX55" s="65"/>
      <c r="AY55" s="65"/>
      <c r="AZ55" s="65"/>
      <c r="BA55" s="65"/>
      <c r="BB55" s="65"/>
      <c r="BC55" s="65"/>
      <c r="BD55" s="65"/>
      <c r="BE55" s="65"/>
      <c r="BF55" s="65"/>
      <c r="BG55" s="65"/>
      <c r="BH55" s="65"/>
      <c r="BI55" s="65"/>
      <c r="BJ55" s="65"/>
      <c r="BK55" s="65"/>
      <c r="BL55" s="65"/>
      <c r="BM55" s="65"/>
      <c r="BN55" s="65"/>
      <c r="BO55" s="65"/>
    </row>
    <row r="56" spans="1:67" x14ac:dyDescent="0.25">
      <c r="A56" s="324" t="s">
        <v>25</v>
      </c>
      <c r="B56" s="304"/>
      <c r="C56" s="74"/>
      <c r="D56" s="70"/>
      <c r="E56" s="70"/>
      <c r="F56" s="72"/>
      <c r="G56" s="73"/>
      <c r="H56" s="75"/>
      <c r="I56" s="64"/>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c r="AY56" s="65"/>
      <c r="AZ56" s="65"/>
      <c r="BA56" s="65"/>
      <c r="BB56" s="65"/>
      <c r="BC56" s="65"/>
      <c r="BD56" s="65"/>
      <c r="BE56" s="65"/>
      <c r="BF56" s="65"/>
      <c r="BG56" s="65"/>
      <c r="BH56" s="65"/>
      <c r="BI56" s="65"/>
      <c r="BJ56" s="65"/>
      <c r="BK56" s="65"/>
      <c r="BL56" s="65"/>
      <c r="BM56" s="65"/>
      <c r="BN56" s="65"/>
      <c r="BO56" s="65"/>
    </row>
    <row r="57" spans="1:67" x14ac:dyDescent="0.25">
      <c r="A57" s="324" t="s">
        <v>26</v>
      </c>
      <c r="B57" s="304" t="s">
        <v>77</v>
      </c>
      <c r="C57" s="65"/>
      <c r="D57" s="65"/>
      <c r="E57" s="65"/>
      <c r="F57" s="66"/>
      <c r="G57" s="66"/>
      <c r="H57" s="65"/>
      <c r="I57" s="64"/>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c r="AY57" s="65"/>
      <c r="AZ57" s="65"/>
      <c r="BA57" s="65"/>
      <c r="BB57" s="65"/>
      <c r="BC57" s="65"/>
      <c r="BD57" s="65"/>
      <c r="BE57" s="65"/>
      <c r="BF57" s="65"/>
      <c r="BG57" s="65"/>
      <c r="BH57" s="65"/>
      <c r="BI57" s="65"/>
      <c r="BJ57" s="65"/>
      <c r="BK57" s="65"/>
      <c r="BL57" s="65"/>
      <c r="BM57" s="65"/>
      <c r="BN57" s="65"/>
      <c r="BO57" s="65"/>
    </row>
    <row r="58" spans="1:67" x14ac:dyDescent="0.25">
      <c r="A58" s="324" t="s">
        <v>27</v>
      </c>
      <c r="B58" s="304" t="s">
        <v>77</v>
      </c>
      <c r="C58" s="65"/>
      <c r="D58" s="65"/>
      <c r="E58" s="65"/>
      <c r="F58" s="66"/>
      <c r="G58" s="66"/>
      <c r="H58" s="65"/>
      <c r="I58" s="64"/>
      <c r="J58" s="65"/>
      <c r="K58" s="65"/>
      <c r="L58" s="65"/>
      <c r="M58" s="65"/>
      <c r="N58" s="65"/>
      <c r="O58" s="65"/>
      <c r="P58" s="65"/>
      <c r="Q58" s="65"/>
      <c r="R58" s="65"/>
      <c r="S58" s="65"/>
      <c r="T58" s="65"/>
      <c r="U58" s="65"/>
      <c r="V58" s="65"/>
      <c r="W58" s="65"/>
      <c r="X58" s="65"/>
      <c r="Y58" s="65"/>
      <c r="Z58" s="65"/>
      <c r="AA58" s="65"/>
      <c r="AB58" s="65"/>
      <c r="AC58" s="65"/>
      <c r="AD58" s="65"/>
      <c r="AE58" s="65"/>
      <c r="AF58" s="65"/>
      <c r="AG58" s="65"/>
      <c r="AH58" s="65"/>
      <c r="AI58" s="65"/>
      <c r="AJ58" s="65"/>
      <c r="AK58" s="65"/>
      <c r="AL58" s="65"/>
      <c r="AM58" s="65"/>
      <c r="AN58" s="65"/>
      <c r="AO58" s="65"/>
      <c r="AP58" s="65"/>
      <c r="AQ58" s="65"/>
      <c r="AR58" s="65"/>
      <c r="AS58" s="65"/>
      <c r="AT58" s="65"/>
      <c r="AU58" s="65"/>
      <c r="AV58" s="65"/>
      <c r="AW58" s="65"/>
      <c r="AX58" s="65"/>
      <c r="AY58" s="65"/>
      <c r="AZ58" s="65"/>
      <c r="BA58" s="65"/>
      <c r="BB58" s="65"/>
      <c r="BC58" s="65"/>
      <c r="BD58" s="65"/>
      <c r="BE58" s="65"/>
      <c r="BF58" s="65"/>
      <c r="BG58" s="65"/>
      <c r="BH58" s="65"/>
      <c r="BI58" s="65"/>
      <c r="BJ58" s="65"/>
      <c r="BK58" s="65"/>
      <c r="BL58" s="65"/>
      <c r="BM58" s="65"/>
      <c r="BN58" s="65"/>
      <c r="BO58" s="65"/>
    </row>
    <row r="59" spans="1:67" x14ac:dyDescent="0.25">
      <c r="A59" s="324" t="s">
        <v>28</v>
      </c>
      <c r="B59" s="305">
        <v>0.15</v>
      </c>
      <c r="C59" s="60" t="s">
        <v>106</v>
      </c>
      <c r="D59" s="19"/>
      <c r="E59" s="20"/>
      <c r="F59" s="15"/>
      <c r="G59" s="15"/>
      <c r="H59" s="15"/>
      <c r="I59" s="15"/>
      <c r="J59" s="15"/>
      <c r="K59" s="15"/>
      <c r="L59" s="15"/>
      <c r="M59" s="15"/>
      <c r="N59" s="15"/>
      <c r="O59" s="15"/>
      <c r="P59" s="15"/>
      <c r="Q59" s="15"/>
      <c r="R59" s="15"/>
      <c r="S59" s="15"/>
      <c r="T59" s="15"/>
      <c r="U59" s="15"/>
      <c r="V59" s="15"/>
      <c r="W59" s="15"/>
      <c r="X59" s="15"/>
      <c r="Y59" s="15"/>
      <c r="Z59" s="15"/>
      <c r="AA59" s="15"/>
      <c r="AB59" s="15"/>
      <c r="AC59" s="15"/>
      <c r="AD59" s="15"/>
      <c r="AE59" s="15"/>
      <c r="AF59" s="15"/>
      <c r="AG59" s="15"/>
      <c r="AH59" s="15"/>
      <c r="AI59" s="15"/>
      <c r="AJ59" s="15"/>
      <c r="AK59" s="15"/>
      <c r="AL59" s="15"/>
      <c r="AM59" s="15"/>
      <c r="AN59" s="15"/>
      <c r="AO59" s="15"/>
      <c r="AP59" s="15"/>
      <c r="AQ59" s="15"/>
      <c r="AR59" s="15"/>
      <c r="AS59" s="15"/>
      <c r="AT59" s="15"/>
      <c r="AU59" s="15"/>
      <c r="AV59" s="15"/>
      <c r="AW59" s="15"/>
      <c r="AX59" s="15"/>
      <c r="AY59" s="15"/>
      <c r="AZ59" s="15"/>
      <c r="BA59" s="15"/>
      <c r="BB59" s="15"/>
      <c r="BC59" s="15"/>
      <c r="BD59" s="15"/>
      <c r="BE59" s="15"/>
      <c r="BF59" s="15"/>
      <c r="BG59" s="15"/>
      <c r="BH59" s="15"/>
      <c r="BI59" s="15"/>
      <c r="BJ59" s="15"/>
      <c r="BK59" s="15"/>
      <c r="BL59" s="15"/>
    </row>
    <row r="60" spans="1:67" x14ac:dyDescent="0.25">
      <c r="A60" s="325"/>
      <c r="B60" s="305">
        <f>SUM(B54:B59)</f>
        <v>0.15</v>
      </c>
      <c r="C60" s="21" t="s">
        <v>0</v>
      </c>
      <c r="D60" s="330" t="s">
        <v>252</v>
      </c>
      <c r="E60" s="330"/>
      <c r="F60" s="330"/>
      <c r="G60" s="330"/>
      <c r="H60" s="15"/>
      <c r="I60" s="15"/>
      <c r="J60" s="15"/>
      <c r="K60" s="15"/>
      <c r="L60" s="15"/>
      <c r="M60" s="15"/>
      <c r="N60" s="15"/>
      <c r="O60" s="15"/>
      <c r="P60" s="15"/>
      <c r="Q60" s="15"/>
      <c r="R60" s="15"/>
      <c r="S60" s="15"/>
      <c r="T60" s="15"/>
      <c r="U60" s="15"/>
      <c r="V60" s="15"/>
      <c r="W60" s="15"/>
      <c r="X60" s="15"/>
      <c r="Y60" s="15"/>
      <c r="Z60" s="15"/>
      <c r="AA60" s="15"/>
      <c r="AB60" s="15"/>
      <c r="AC60" s="15"/>
      <c r="AD60" s="15"/>
      <c r="AE60" s="15"/>
      <c r="AF60" s="15"/>
      <c r="AG60" s="15"/>
      <c r="AH60" s="15"/>
      <c r="AI60" s="15"/>
      <c r="AJ60" s="15"/>
      <c r="AK60" s="15"/>
      <c r="AL60" s="15"/>
      <c r="AM60" s="15"/>
      <c r="AN60" s="15"/>
      <c r="AO60" s="15"/>
      <c r="AP60" s="15"/>
      <c r="AQ60" s="15"/>
      <c r="AR60" s="15"/>
      <c r="AS60" s="15"/>
      <c r="AT60" s="15"/>
      <c r="AU60" s="15"/>
      <c r="AV60" s="15"/>
      <c r="AW60" s="15"/>
      <c r="AX60" s="15"/>
      <c r="AY60" s="15"/>
      <c r="AZ60" s="15"/>
      <c r="BA60" s="15"/>
      <c r="BB60" s="15"/>
      <c r="BC60" s="15"/>
      <c r="BD60" s="15"/>
      <c r="BE60" s="15"/>
      <c r="BF60" s="15"/>
      <c r="BG60" s="15"/>
      <c r="BH60" s="15"/>
      <c r="BI60" s="15"/>
      <c r="BJ60" s="15"/>
      <c r="BK60" s="15"/>
      <c r="BL60" s="15"/>
    </row>
    <row r="61" spans="1:67" x14ac:dyDescent="0.25">
      <c r="A61" s="326"/>
      <c r="B61" s="15"/>
      <c r="C61" s="15"/>
      <c r="D61" s="15"/>
      <c r="E61" s="15"/>
      <c r="F61" s="15"/>
      <c r="G61" s="15"/>
      <c r="H61" s="15"/>
      <c r="I61" s="15"/>
      <c r="J61" s="15"/>
      <c r="K61" s="15"/>
      <c r="L61" s="15"/>
      <c r="M61" s="15"/>
      <c r="N61" s="15"/>
      <c r="O61" s="15"/>
      <c r="P61" s="15"/>
      <c r="Q61" s="15"/>
      <c r="R61" s="15"/>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c r="BC61" s="15"/>
      <c r="BD61" s="15"/>
      <c r="BE61" s="15"/>
      <c r="BF61" s="15"/>
      <c r="BG61" s="15"/>
      <c r="BH61" s="15"/>
      <c r="BI61" s="15"/>
      <c r="BJ61" s="15"/>
      <c r="BK61" s="15"/>
      <c r="BL61" s="15"/>
    </row>
    <row r="62" spans="1:67" x14ac:dyDescent="0.25">
      <c r="A62" s="57"/>
      <c r="B62" s="15"/>
      <c r="C62" s="15"/>
      <c r="D62" s="15"/>
      <c r="E62" s="15"/>
      <c r="F62" s="15"/>
      <c r="G62" s="15"/>
      <c r="H62" s="15"/>
      <c r="I62" s="15"/>
      <c r="J62" s="15"/>
      <c r="K62" s="15"/>
      <c r="L62" s="15"/>
      <c r="M62" s="15"/>
      <c r="N62" s="15"/>
      <c r="O62" s="15"/>
      <c r="P62" s="15"/>
      <c r="Q62" s="15"/>
      <c r="R62" s="15"/>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c r="BC62" s="15"/>
      <c r="BD62" s="15"/>
      <c r="BE62" s="15"/>
      <c r="BF62" s="15"/>
      <c r="BG62" s="15"/>
      <c r="BH62" s="15"/>
      <c r="BI62" s="15"/>
      <c r="BJ62" s="15"/>
      <c r="BK62" s="15"/>
      <c r="BL62" s="15"/>
    </row>
    <row r="63" spans="1:67" ht="31.2" customHeight="1" x14ac:dyDescent="0.25">
      <c r="A63" s="323" t="s">
        <v>236</v>
      </c>
      <c r="B63" s="560" t="s">
        <v>333</v>
      </c>
      <c r="C63" s="561"/>
      <c r="D63" s="561"/>
      <c r="E63" s="561"/>
      <c r="F63" s="561"/>
      <c r="G63" s="561"/>
      <c r="H63" s="13"/>
      <c r="I63" s="13"/>
      <c r="J63" s="13"/>
      <c r="K63" s="13"/>
      <c r="L63" s="13"/>
      <c r="M63" s="13"/>
      <c r="N63" s="13"/>
      <c r="O63" s="13"/>
      <c r="P63" s="13"/>
      <c r="Q63" s="13"/>
      <c r="R63" s="13"/>
      <c r="S63" s="13"/>
      <c r="T63" s="13"/>
      <c r="U63" s="13"/>
      <c r="V63" s="13"/>
      <c r="W63" s="13"/>
      <c r="X63" s="13"/>
      <c r="Y63" s="13"/>
      <c r="Z63" s="13"/>
      <c r="AA63" s="13"/>
      <c r="AB63" s="13"/>
      <c r="AC63" s="13"/>
      <c r="AD63" s="13"/>
      <c r="AE63" s="13"/>
      <c r="AF63" s="13"/>
      <c r="AG63" s="13"/>
      <c r="AH63" s="13"/>
      <c r="AI63" s="13"/>
      <c r="AJ63" s="13"/>
      <c r="AK63" s="13"/>
      <c r="AL63" s="13"/>
      <c r="AM63" s="13"/>
      <c r="AN63" s="13"/>
      <c r="AO63" s="13"/>
      <c r="AP63" s="13"/>
      <c r="AQ63" s="13"/>
      <c r="AR63" s="13"/>
      <c r="AS63" s="13"/>
      <c r="AT63" s="13"/>
      <c r="AU63" s="13"/>
      <c r="AV63" s="13"/>
      <c r="AW63" s="13"/>
      <c r="AX63" s="13"/>
      <c r="AY63" s="13"/>
      <c r="AZ63" s="13"/>
      <c r="BA63" s="13"/>
      <c r="BB63" s="13"/>
      <c r="BC63" s="13"/>
      <c r="BD63" s="13"/>
      <c r="BE63" s="13"/>
      <c r="BF63" s="13"/>
      <c r="BG63" s="13"/>
      <c r="BH63" s="13"/>
      <c r="BI63" s="13"/>
      <c r="BJ63" s="13"/>
      <c r="BK63" s="13"/>
      <c r="BL63" s="14"/>
    </row>
    <row r="64" spans="1:67" ht="82.5" customHeight="1" x14ac:dyDescent="0.25">
      <c r="A64" s="116" t="s">
        <v>105</v>
      </c>
      <c r="B64" s="115" t="s">
        <v>110</v>
      </c>
      <c r="C64" s="116" t="s">
        <v>107</v>
      </c>
      <c r="D64" s="116" t="s">
        <v>347</v>
      </c>
      <c r="E64" s="115" t="s">
        <v>108</v>
      </c>
      <c r="F64" s="115" t="s">
        <v>116</v>
      </c>
      <c r="G64" s="116" t="s">
        <v>115</v>
      </c>
      <c r="H64" s="117" t="s">
        <v>109</v>
      </c>
      <c r="I64" s="452" t="s">
        <v>337</v>
      </c>
      <c r="J64" s="452" t="s">
        <v>337</v>
      </c>
      <c r="K64" s="452" t="s">
        <v>337</v>
      </c>
      <c r="L64" s="452" t="s">
        <v>337</v>
      </c>
      <c r="M64" s="452" t="s">
        <v>337</v>
      </c>
      <c r="N64" s="452" t="s">
        <v>337</v>
      </c>
      <c r="O64" s="452" t="s">
        <v>337</v>
      </c>
      <c r="P64" s="452" t="s">
        <v>337</v>
      </c>
      <c r="Q64" s="452" t="s">
        <v>337</v>
      </c>
      <c r="R64" s="452" t="s">
        <v>337</v>
      </c>
      <c r="S64" s="452" t="s">
        <v>337</v>
      </c>
      <c r="T64" s="452" t="s">
        <v>337</v>
      </c>
      <c r="U64" s="452" t="s">
        <v>337</v>
      </c>
      <c r="V64" s="452" t="s">
        <v>337</v>
      </c>
      <c r="W64" s="452" t="s">
        <v>337</v>
      </c>
      <c r="X64" s="452" t="s">
        <v>337</v>
      </c>
      <c r="Y64" s="452" t="s">
        <v>337</v>
      </c>
      <c r="Z64" s="452" t="s">
        <v>337</v>
      </c>
      <c r="AA64" s="452" t="s">
        <v>337</v>
      </c>
      <c r="AB64" s="452" t="s">
        <v>337</v>
      </c>
      <c r="AC64" s="452" t="s">
        <v>337</v>
      </c>
      <c r="AD64" s="452" t="s">
        <v>337</v>
      </c>
      <c r="AE64" s="452" t="s">
        <v>337</v>
      </c>
      <c r="AF64" s="452" t="s">
        <v>337</v>
      </c>
      <c r="AG64" s="452" t="s">
        <v>337</v>
      </c>
      <c r="AH64" s="452" t="s">
        <v>337</v>
      </c>
      <c r="AI64" s="452" t="s">
        <v>337</v>
      </c>
      <c r="AJ64" s="452" t="s">
        <v>337</v>
      </c>
      <c r="AK64" s="452" t="s">
        <v>337</v>
      </c>
      <c r="AL64" s="452" t="s">
        <v>337</v>
      </c>
      <c r="AM64" s="452" t="s">
        <v>337</v>
      </c>
      <c r="AN64" s="452" t="s">
        <v>337</v>
      </c>
      <c r="AO64" s="452" t="s">
        <v>337</v>
      </c>
      <c r="AP64" s="452" t="s">
        <v>337</v>
      </c>
      <c r="AQ64" s="452" t="s">
        <v>337</v>
      </c>
      <c r="AR64" s="452" t="s">
        <v>337</v>
      </c>
      <c r="AS64" s="452" t="s">
        <v>337</v>
      </c>
      <c r="AT64" s="452" t="s">
        <v>337</v>
      </c>
      <c r="AU64" s="452" t="s">
        <v>337</v>
      </c>
      <c r="AV64" s="452" t="s">
        <v>337</v>
      </c>
      <c r="AW64" s="452" t="s">
        <v>337</v>
      </c>
      <c r="AX64" s="452" t="s">
        <v>337</v>
      </c>
      <c r="AY64" s="452" t="s">
        <v>337</v>
      </c>
      <c r="AZ64" s="452" t="s">
        <v>337</v>
      </c>
      <c r="BA64" s="452" t="s">
        <v>337</v>
      </c>
      <c r="BB64" s="452" t="s">
        <v>337</v>
      </c>
      <c r="BC64" s="452" t="s">
        <v>337</v>
      </c>
      <c r="BD64" s="452" t="s">
        <v>337</v>
      </c>
      <c r="BE64" s="452" t="s">
        <v>337</v>
      </c>
      <c r="BF64" s="452" t="s">
        <v>337</v>
      </c>
      <c r="BG64" s="452" t="s">
        <v>337</v>
      </c>
      <c r="BH64" s="452" t="s">
        <v>337</v>
      </c>
      <c r="BI64" s="452" t="s">
        <v>337</v>
      </c>
      <c r="BJ64" s="452" t="s">
        <v>337</v>
      </c>
      <c r="BK64" s="452" t="s">
        <v>337</v>
      </c>
      <c r="BL64" s="452" t="s">
        <v>337</v>
      </c>
      <c r="BM64" s="452" t="s">
        <v>337</v>
      </c>
      <c r="BN64" s="452" t="s">
        <v>337</v>
      </c>
      <c r="BO64" s="452" t="s">
        <v>337</v>
      </c>
    </row>
    <row r="65" spans="1:74" x14ac:dyDescent="0.25">
      <c r="A65" s="324" t="s">
        <v>29</v>
      </c>
      <c r="B65" s="306"/>
      <c r="C65" s="70"/>
      <c r="D65" s="70"/>
      <c r="E65" s="71"/>
      <c r="F65" s="72" t="s">
        <v>77</v>
      </c>
      <c r="G65" s="73" t="s">
        <v>77</v>
      </c>
      <c r="H65" s="75" t="s">
        <v>77</v>
      </c>
      <c r="I65" s="64"/>
      <c r="J65" s="65"/>
      <c r="K65" s="65"/>
      <c r="L65" s="65"/>
      <c r="M65" s="65"/>
      <c r="N65" s="65"/>
      <c r="O65" s="65"/>
      <c r="P65" s="65"/>
      <c r="Q65" s="65"/>
      <c r="R65" s="65"/>
      <c r="S65" s="65"/>
      <c r="T65" s="65"/>
      <c r="U65" s="65"/>
      <c r="V65" s="65"/>
      <c r="W65" s="65"/>
      <c r="X65" s="65"/>
      <c r="Y65" s="65"/>
      <c r="Z65" s="65"/>
      <c r="AA65" s="65"/>
      <c r="AB65" s="65"/>
      <c r="AC65" s="65"/>
      <c r="AD65" s="65"/>
      <c r="AE65" s="65"/>
      <c r="AF65" s="65"/>
      <c r="AG65" s="65"/>
      <c r="AH65" s="65"/>
      <c r="AI65" s="65"/>
      <c r="AJ65" s="65"/>
      <c r="AK65" s="65"/>
      <c r="AL65" s="65"/>
      <c r="AM65" s="65"/>
      <c r="AN65" s="65"/>
      <c r="AO65" s="65"/>
      <c r="AP65" s="65"/>
      <c r="AQ65" s="65"/>
      <c r="AR65" s="65"/>
      <c r="AS65" s="65"/>
      <c r="AT65" s="65"/>
      <c r="AU65" s="65"/>
      <c r="AV65" s="65"/>
      <c r="AW65" s="65"/>
      <c r="AX65" s="65"/>
      <c r="AY65" s="65"/>
      <c r="AZ65" s="65"/>
      <c r="BA65" s="65"/>
      <c r="BB65" s="65"/>
      <c r="BC65" s="65"/>
      <c r="BD65" s="65"/>
      <c r="BE65" s="65"/>
      <c r="BF65" s="65"/>
      <c r="BG65" s="65"/>
      <c r="BH65" s="65"/>
      <c r="BI65" s="65"/>
      <c r="BJ65" s="65"/>
      <c r="BK65" s="65"/>
      <c r="BL65" s="65"/>
      <c r="BM65" s="65"/>
      <c r="BN65" s="65"/>
      <c r="BO65" s="65"/>
      <c r="BP65" s="67"/>
      <c r="BQ65" s="67"/>
      <c r="BR65" s="67"/>
      <c r="BS65" s="67"/>
      <c r="BT65" s="67"/>
      <c r="BU65" s="67"/>
      <c r="BV65" s="67"/>
    </row>
    <row r="66" spans="1:74" x14ac:dyDescent="0.25">
      <c r="A66" s="324" t="s">
        <v>30</v>
      </c>
      <c r="B66" s="304" t="s">
        <v>77</v>
      </c>
      <c r="C66" s="65"/>
      <c r="D66" s="65"/>
      <c r="E66" s="65"/>
      <c r="F66" s="66"/>
      <c r="G66" s="66"/>
      <c r="H66" s="65"/>
      <c r="I66" s="64"/>
      <c r="J66" s="65"/>
      <c r="K66" s="65"/>
      <c r="L66" s="65"/>
      <c r="M66" s="65"/>
      <c r="N66" s="65"/>
      <c r="O66" s="65"/>
      <c r="P66" s="65"/>
      <c r="Q66" s="65"/>
      <c r="R66" s="65"/>
      <c r="S66" s="65"/>
      <c r="T66" s="65"/>
      <c r="U66" s="65"/>
      <c r="V66" s="65"/>
      <c r="W66" s="65"/>
      <c r="X66" s="65"/>
      <c r="Y66" s="65"/>
      <c r="Z66" s="65"/>
      <c r="AA66" s="65"/>
      <c r="AB66" s="65"/>
      <c r="AC66" s="65"/>
      <c r="AD66" s="65"/>
      <c r="AE66" s="65"/>
      <c r="AF66" s="65"/>
      <c r="AG66" s="65"/>
      <c r="AH66" s="65"/>
      <c r="AI66" s="65"/>
      <c r="AJ66" s="65"/>
      <c r="AK66" s="65"/>
      <c r="AL66" s="65"/>
      <c r="AM66" s="65"/>
      <c r="AN66" s="65"/>
      <c r="AO66" s="65"/>
      <c r="AP66" s="65"/>
      <c r="AQ66" s="65"/>
      <c r="AR66" s="65"/>
      <c r="AS66" s="65"/>
      <c r="AT66" s="65"/>
      <c r="AU66" s="65"/>
      <c r="AV66" s="65"/>
      <c r="AW66" s="65"/>
      <c r="AX66" s="65"/>
      <c r="AY66" s="65"/>
      <c r="AZ66" s="65"/>
      <c r="BA66" s="65"/>
      <c r="BB66" s="65"/>
      <c r="BC66" s="65"/>
      <c r="BD66" s="65"/>
      <c r="BE66" s="65"/>
      <c r="BF66" s="65"/>
      <c r="BG66" s="65"/>
      <c r="BH66" s="65"/>
      <c r="BI66" s="65"/>
      <c r="BJ66" s="65"/>
      <c r="BK66" s="65"/>
      <c r="BL66" s="65"/>
      <c r="BM66" s="65"/>
      <c r="BN66" s="65"/>
      <c r="BO66" s="65"/>
      <c r="BP66" s="67"/>
      <c r="BQ66" s="67"/>
      <c r="BR66" s="67"/>
      <c r="BS66" s="67"/>
      <c r="BT66" s="67"/>
      <c r="BU66" s="67"/>
      <c r="BV66" s="67"/>
    </row>
    <row r="67" spans="1:74" x14ac:dyDescent="0.25">
      <c r="A67" s="324" t="s">
        <v>31</v>
      </c>
      <c r="B67" s="304"/>
      <c r="C67" s="65"/>
      <c r="D67" s="65"/>
      <c r="E67" s="65"/>
      <c r="F67" s="66"/>
      <c r="G67" s="66"/>
      <c r="H67" s="65"/>
      <c r="I67" s="64"/>
      <c r="J67" s="65"/>
      <c r="K67" s="65"/>
      <c r="L67" s="65"/>
      <c r="M67" s="65"/>
      <c r="N67" s="65"/>
      <c r="O67" s="65"/>
      <c r="P67" s="65"/>
      <c r="Q67" s="65"/>
      <c r="R67" s="65"/>
      <c r="S67" s="65"/>
      <c r="T67" s="65"/>
      <c r="U67" s="65"/>
      <c r="V67" s="65"/>
      <c r="W67" s="65"/>
      <c r="X67" s="65"/>
      <c r="Y67" s="65"/>
      <c r="Z67" s="65"/>
      <c r="AA67" s="65"/>
      <c r="AB67" s="65"/>
      <c r="AC67" s="65"/>
      <c r="AD67" s="65"/>
      <c r="AE67" s="65"/>
      <c r="AF67" s="65"/>
      <c r="AG67" s="65"/>
      <c r="AH67" s="65"/>
      <c r="AI67" s="65"/>
      <c r="AJ67" s="65"/>
      <c r="AK67" s="65"/>
      <c r="AL67" s="65"/>
      <c r="AM67" s="65"/>
      <c r="AN67" s="65"/>
      <c r="AO67" s="65"/>
      <c r="AP67" s="65"/>
      <c r="AQ67" s="65"/>
      <c r="AR67" s="65"/>
      <c r="AS67" s="65"/>
      <c r="AT67" s="65"/>
      <c r="AU67" s="65"/>
      <c r="AV67" s="65"/>
      <c r="AW67" s="65"/>
      <c r="AX67" s="65"/>
      <c r="AY67" s="65"/>
      <c r="AZ67" s="65"/>
      <c r="BA67" s="65"/>
      <c r="BB67" s="65"/>
      <c r="BC67" s="65"/>
      <c r="BD67" s="65"/>
      <c r="BE67" s="65"/>
      <c r="BF67" s="65"/>
      <c r="BG67" s="65"/>
      <c r="BH67" s="65"/>
      <c r="BI67" s="65"/>
      <c r="BJ67" s="65"/>
      <c r="BK67" s="65"/>
      <c r="BL67" s="65"/>
      <c r="BM67" s="65"/>
      <c r="BN67" s="65"/>
      <c r="BO67" s="65"/>
      <c r="BP67" s="67"/>
      <c r="BQ67" s="67"/>
      <c r="BR67" s="67"/>
      <c r="BS67" s="67"/>
      <c r="BT67" s="67"/>
      <c r="BU67" s="67"/>
      <c r="BV67" s="67"/>
    </row>
    <row r="68" spans="1:74" x14ac:dyDescent="0.25">
      <c r="A68" s="324" t="s">
        <v>32</v>
      </c>
      <c r="B68" s="304" t="s">
        <v>77</v>
      </c>
      <c r="C68" s="65"/>
      <c r="D68" s="65"/>
      <c r="E68" s="65"/>
      <c r="F68" s="66"/>
      <c r="G68" s="66"/>
      <c r="H68" s="65"/>
      <c r="I68" s="64"/>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c r="AY68" s="65"/>
      <c r="AZ68" s="65"/>
      <c r="BA68" s="65"/>
      <c r="BB68" s="65"/>
      <c r="BC68" s="65"/>
      <c r="BD68" s="65"/>
      <c r="BE68" s="65"/>
      <c r="BF68" s="65"/>
      <c r="BG68" s="65"/>
      <c r="BH68" s="65"/>
      <c r="BI68" s="65"/>
      <c r="BJ68" s="65"/>
      <c r="BK68" s="65"/>
      <c r="BL68" s="65"/>
      <c r="BM68" s="65"/>
      <c r="BN68" s="65"/>
      <c r="BO68" s="65"/>
      <c r="BP68" s="67"/>
      <c r="BQ68" s="67"/>
      <c r="BR68" s="67"/>
      <c r="BS68" s="67"/>
      <c r="BT68" s="67"/>
      <c r="BU68" s="67"/>
      <c r="BV68" s="67"/>
    </row>
    <row r="69" spans="1:74" x14ac:dyDescent="0.25">
      <c r="A69" s="324" t="s">
        <v>33</v>
      </c>
      <c r="B69" s="304" t="s">
        <v>77</v>
      </c>
      <c r="C69" s="65"/>
      <c r="D69" s="65"/>
      <c r="E69" s="65"/>
      <c r="F69" s="66"/>
      <c r="G69" s="66"/>
      <c r="H69" s="65"/>
      <c r="I69" s="64"/>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c r="AY69" s="65"/>
      <c r="AZ69" s="65"/>
      <c r="BA69" s="65"/>
      <c r="BB69" s="65"/>
      <c r="BC69" s="65"/>
      <c r="BD69" s="65"/>
      <c r="BE69" s="65"/>
      <c r="BF69" s="65"/>
      <c r="BG69" s="65"/>
      <c r="BH69" s="65"/>
      <c r="BI69" s="65"/>
      <c r="BJ69" s="65"/>
      <c r="BK69" s="65"/>
      <c r="BL69" s="65"/>
      <c r="BM69" s="65"/>
      <c r="BN69" s="65"/>
      <c r="BO69" s="65"/>
      <c r="BP69" s="67"/>
      <c r="BQ69" s="67"/>
      <c r="BR69" s="67"/>
      <c r="BS69" s="67"/>
      <c r="BT69" s="67"/>
      <c r="BU69" s="67"/>
      <c r="BV69" s="67"/>
    </row>
    <row r="70" spans="1:74" x14ac:dyDescent="0.25">
      <c r="A70" s="324" t="s">
        <v>34</v>
      </c>
      <c r="B70" s="305">
        <v>0.15</v>
      </c>
      <c r="C70" s="60" t="s">
        <v>106</v>
      </c>
      <c r="D70" s="19"/>
      <c r="E70" s="20"/>
      <c r="F70" s="15"/>
      <c r="G70" s="15"/>
      <c r="H70" s="15"/>
      <c r="I70" s="15"/>
      <c r="J70" s="15"/>
      <c r="K70" s="15"/>
      <c r="L70" s="15"/>
      <c r="M70" s="15"/>
      <c r="N70" s="15"/>
      <c r="O70" s="15"/>
      <c r="P70" s="15"/>
      <c r="Q70" s="15"/>
      <c r="R70" s="15"/>
      <c r="S70" s="15"/>
      <c r="T70" s="15"/>
      <c r="U70" s="15"/>
      <c r="V70" s="15"/>
      <c r="W70" s="15"/>
      <c r="X70" s="15"/>
      <c r="Y70" s="15"/>
      <c r="Z70" s="15"/>
      <c r="AA70" s="15"/>
      <c r="AB70" s="15"/>
      <c r="AC70" s="15"/>
      <c r="AD70" s="15"/>
      <c r="AE70" s="15"/>
      <c r="AF70" s="15"/>
      <c r="AG70" s="15"/>
      <c r="AH70" s="15"/>
      <c r="AI70" s="15"/>
      <c r="AJ70" s="15"/>
      <c r="AK70" s="15"/>
      <c r="AL70" s="15"/>
      <c r="AM70" s="15"/>
      <c r="AN70" s="15"/>
      <c r="AO70" s="15"/>
      <c r="AP70" s="15"/>
      <c r="AQ70" s="15"/>
      <c r="AR70" s="15"/>
      <c r="AS70" s="15"/>
      <c r="AT70" s="15"/>
      <c r="AU70" s="15"/>
      <c r="AV70" s="15"/>
      <c r="AW70" s="15"/>
      <c r="AX70" s="15"/>
      <c r="AY70" s="15"/>
      <c r="AZ70" s="15"/>
      <c r="BA70" s="15"/>
      <c r="BB70" s="15"/>
      <c r="BC70" s="15"/>
      <c r="BD70" s="15"/>
      <c r="BE70" s="15"/>
      <c r="BF70" s="15"/>
      <c r="BG70" s="15"/>
      <c r="BH70" s="15"/>
      <c r="BI70" s="15"/>
      <c r="BJ70" s="15"/>
      <c r="BK70" s="15"/>
      <c r="BL70" s="15"/>
    </row>
    <row r="71" spans="1:74" x14ac:dyDescent="0.25">
      <c r="A71" s="325"/>
      <c r="B71" s="305">
        <f>SUM(B65:B70)</f>
        <v>0.15</v>
      </c>
      <c r="C71" s="21" t="s">
        <v>0</v>
      </c>
      <c r="D71" s="330" t="s">
        <v>252</v>
      </c>
      <c r="E71" s="330"/>
      <c r="F71" s="330"/>
      <c r="G71" s="330"/>
      <c r="H71" s="15"/>
      <c r="I71" s="15"/>
      <c r="J71" s="15"/>
      <c r="K71" s="15"/>
      <c r="L71" s="15"/>
      <c r="M71" s="15"/>
      <c r="N71" s="15"/>
      <c r="O71" s="15"/>
      <c r="P71" s="15"/>
      <c r="Q71" s="15"/>
      <c r="R71" s="15"/>
      <c r="S71" s="15"/>
      <c r="T71" s="15"/>
      <c r="U71" s="15"/>
      <c r="V71" s="15"/>
      <c r="W71" s="15"/>
      <c r="X71" s="15"/>
      <c r="Y71" s="15"/>
      <c r="Z71" s="15"/>
      <c r="AA71" s="15"/>
      <c r="AB71" s="15"/>
      <c r="AC71" s="15"/>
      <c r="AD71" s="15"/>
      <c r="AE71" s="15"/>
      <c r="AF71" s="15"/>
      <c r="AG71" s="15"/>
      <c r="AH71" s="15"/>
      <c r="AI71" s="15"/>
      <c r="AJ71" s="15"/>
      <c r="AK71" s="15"/>
      <c r="AL71" s="15"/>
      <c r="AM71" s="15"/>
      <c r="AN71" s="15"/>
      <c r="AO71" s="15"/>
      <c r="AP71" s="15"/>
      <c r="AQ71" s="15"/>
      <c r="AR71" s="15"/>
      <c r="AS71" s="15"/>
      <c r="AT71" s="15"/>
      <c r="AU71" s="15"/>
      <c r="AV71" s="15"/>
      <c r="AW71" s="15"/>
      <c r="AX71" s="15"/>
      <c r="AY71" s="15"/>
      <c r="AZ71" s="15"/>
      <c r="BA71" s="15"/>
      <c r="BB71" s="15"/>
      <c r="BC71" s="15"/>
      <c r="BD71" s="15"/>
      <c r="BE71" s="15"/>
      <c r="BF71" s="15"/>
      <c r="BG71" s="15"/>
      <c r="BH71" s="15"/>
      <c r="BI71" s="15"/>
      <c r="BJ71" s="15"/>
      <c r="BK71" s="15"/>
      <c r="BL71" s="15"/>
    </row>
    <row r="72" spans="1:74" x14ac:dyDescent="0.25">
      <c r="A72" s="326"/>
      <c r="B72" s="15"/>
      <c r="C72" s="15"/>
      <c r="D72" s="15"/>
      <c r="E72" s="15"/>
      <c r="F72" s="15"/>
      <c r="G72" s="15"/>
      <c r="H72" s="15"/>
      <c r="I72" s="15"/>
      <c r="J72" s="15"/>
      <c r="K72" s="15"/>
      <c r="L72" s="15"/>
      <c r="M72" s="15"/>
      <c r="N72" s="15"/>
      <c r="O72" s="15"/>
      <c r="P72" s="15"/>
      <c r="Q72" s="15"/>
      <c r="R72" s="15"/>
      <c r="S72" s="15"/>
      <c r="T72" s="15"/>
      <c r="U72" s="15"/>
      <c r="V72" s="15"/>
      <c r="W72" s="15"/>
      <c r="X72" s="15"/>
      <c r="Y72" s="15"/>
      <c r="Z72" s="15"/>
      <c r="AA72" s="15"/>
      <c r="AB72" s="15"/>
      <c r="AC72" s="15"/>
      <c r="AD72" s="15"/>
      <c r="AE72" s="15"/>
      <c r="AF72" s="15"/>
      <c r="AG72" s="15"/>
      <c r="AH72" s="15"/>
      <c r="AI72" s="15"/>
      <c r="AJ72" s="15"/>
      <c r="AK72" s="15"/>
      <c r="AL72" s="15"/>
      <c r="AM72" s="15"/>
      <c r="AN72" s="15"/>
      <c r="AO72" s="15"/>
      <c r="AP72" s="15"/>
      <c r="AQ72" s="15"/>
      <c r="AR72" s="15"/>
      <c r="AS72" s="15"/>
      <c r="AT72" s="15"/>
      <c r="AU72" s="15"/>
      <c r="AV72" s="15"/>
      <c r="AW72" s="15"/>
      <c r="AX72" s="15"/>
      <c r="AY72" s="15"/>
      <c r="AZ72" s="15"/>
      <c r="BA72" s="15"/>
      <c r="BB72" s="15"/>
      <c r="BC72" s="15"/>
      <c r="BD72" s="15"/>
      <c r="BE72" s="15"/>
      <c r="BF72" s="15"/>
      <c r="BG72" s="15"/>
      <c r="BH72" s="15"/>
      <c r="BI72" s="15"/>
      <c r="BJ72" s="15"/>
      <c r="BK72" s="15"/>
      <c r="BL72" s="15"/>
    </row>
    <row r="73" spans="1:74" x14ac:dyDescent="0.25">
      <c r="A73" s="57"/>
      <c r="B73" s="15"/>
      <c r="C73" s="15"/>
      <c r="D73" s="15"/>
      <c r="E73" s="15"/>
      <c r="F73" s="15"/>
      <c r="G73" s="15"/>
      <c r="H73" s="15"/>
      <c r="I73" s="15"/>
      <c r="J73" s="15"/>
      <c r="K73" s="15"/>
      <c r="L73" s="15"/>
      <c r="M73" s="15"/>
      <c r="N73" s="15"/>
      <c r="O73" s="15"/>
      <c r="P73" s="15"/>
      <c r="Q73" s="15"/>
      <c r="R73" s="15"/>
      <c r="S73" s="15"/>
      <c r="T73" s="15"/>
      <c r="U73" s="15"/>
      <c r="V73" s="15"/>
      <c r="W73" s="15"/>
      <c r="X73" s="15"/>
      <c r="Y73" s="15"/>
      <c r="Z73" s="15"/>
      <c r="AA73" s="15"/>
      <c r="AB73" s="15"/>
      <c r="AC73" s="15"/>
      <c r="AD73" s="15"/>
      <c r="AE73" s="15"/>
      <c r="AF73" s="15"/>
      <c r="AG73" s="15"/>
      <c r="AH73" s="15"/>
      <c r="AI73" s="15"/>
      <c r="AJ73" s="15"/>
      <c r="AK73" s="15"/>
      <c r="AL73" s="15"/>
      <c r="AM73" s="15"/>
      <c r="AN73" s="15"/>
      <c r="AO73" s="15"/>
      <c r="AP73" s="15"/>
      <c r="AQ73" s="15"/>
      <c r="AR73" s="15"/>
      <c r="AS73" s="15"/>
      <c r="AT73" s="15"/>
      <c r="AU73" s="15"/>
      <c r="AV73" s="15"/>
      <c r="AW73" s="15"/>
      <c r="AX73" s="15"/>
      <c r="AY73" s="15"/>
      <c r="AZ73" s="15"/>
      <c r="BA73" s="15"/>
      <c r="BB73" s="15"/>
      <c r="BC73" s="15"/>
      <c r="BD73" s="15"/>
      <c r="BE73" s="15"/>
      <c r="BF73" s="15"/>
      <c r="BG73" s="15"/>
      <c r="BH73" s="15"/>
      <c r="BI73" s="15"/>
      <c r="BJ73" s="15"/>
      <c r="BK73" s="15"/>
      <c r="BL73" s="15"/>
    </row>
    <row r="74" spans="1:74" ht="36.6" customHeight="1" x14ac:dyDescent="0.25">
      <c r="A74" s="323" t="s">
        <v>237</v>
      </c>
      <c r="B74" s="560" t="s">
        <v>98</v>
      </c>
      <c r="C74" s="561"/>
      <c r="D74" s="561"/>
      <c r="E74" s="561"/>
      <c r="F74" s="561"/>
      <c r="G74" s="561"/>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c r="AQ74" s="13"/>
      <c r="AR74" s="13"/>
      <c r="AS74" s="13"/>
      <c r="AT74" s="13"/>
      <c r="AU74" s="13"/>
      <c r="AV74" s="13"/>
      <c r="AW74" s="13"/>
      <c r="AX74" s="13"/>
      <c r="AY74" s="13"/>
      <c r="AZ74" s="13"/>
      <c r="BA74" s="13"/>
      <c r="BB74" s="13"/>
      <c r="BC74" s="13"/>
      <c r="BD74" s="13"/>
      <c r="BE74" s="13"/>
      <c r="BF74" s="13"/>
      <c r="BG74" s="13"/>
      <c r="BH74" s="13"/>
      <c r="BI74" s="13"/>
      <c r="BJ74" s="13"/>
      <c r="BK74" s="13"/>
      <c r="BL74" s="14"/>
    </row>
    <row r="75" spans="1:74" ht="87" customHeight="1" x14ac:dyDescent="0.25">
      <c r="A75" s="116" t="s">
        <v>105</v>
      </c>
      <c r="B75" s="115" t="s">
        <v>110</v>
      </c>
      <c r="C75" s="116" t="s">
        <v>107</v>
      </c>
      <c r="D75" s="116" t="s">
        <v>347</v>
      </c>
      <c r="E75" s="115" t="s">
        <v>108</v>
      </c>
      <c r="F75" s="115" t="s">
        <v>116</v>
      </c>
      <c r="G75" s="116" t="s">
        <v>115</v>
      </c>
      <c r="H75" s="117" t="s">
        <v>109</v>
      </c>
      <c r="I75" s="452" t="s">
        <v>337</v>
      </c>
      <c r="J75" s="452" t="s">
        <v>337</v>
      </c>
      <c r="K75" s="452" t="s">
        <v>337</v>
      </c>
      <c r="L75" s="452" t="s">
        <v>337</v>
      </c>
      <c r="M75" s="452" t="s">
        <v>337</v>
      </c>
      <c r="N75" s="452" t="s">
        <v>337</v>
      </c>
      <c r="O75" s="452" t="s">
        <v>337</v>
      </c>
      <c r="P75" s="452" t="s">
        <v>337</v>
      </c>
      <c r="Q75" s="452" t="s">
        <v>337</v>
      </c>
      <c r="R75" s="452" t="s">
        <v>337</v>
      </c>
      <c r="S75" s="452" t="s">
        <v>337</v>
      </c>
      <c r="T75" s="452" t="s">
        <v>337</v>
      </c>
      <c r="U75" s="452" t="s">
        <v>337</v>
      </c>
      <c r="V75" s="452" t="s">
        <v>337</v>
      </c>
      <c r="W75" s="452" t="s">
        <v>337</v>
      </c>
      <c r="X75" s="452" t="s">
        <v>337</v>
      </c>
      <c r="Y75" s="452" t="s">
        <v>337</v>
      </c>
      <c r="Z75" s="452" t="s">
        <v>337</v>
      </c>
      <c r="AA75" s="452" t="s">
        <v>337</v>
      </c>
      <c r="AB75" s="452" t="s">
        <v>337</v>
      </c>
      <c r="AC75" s="452" t="s">
        <v>337</v>
      </c>
      <c r="AD75" s="452" t="s">
        <v>337</v>
      </c>
      <c r="AE75" s="452" t="s">
        <v>337</v>
      </c>
      <c r="AF75" s="452" t="s">
        <v>337</v>
      </c>
      <c r="AG75" s="452" t="s">
        <v>337</v>
      </c>
      <c r="AH75" s="452" t="s">
        <v>337</v>
      </c>
      <c r="AI75" s="452" t="s">
        <v>337</v>
      </c>
      <c r="AJ75" s="452" t="s">
        <v>337</v>
      </c>
      <c r="AK75" s="452" t="s">
        <v>337</v>
      </c>
      <c r="AL75" s="452" t="s">
        <v>337</v>
      </c>
      <c r="AM75" s="452" t="s">
        <v>337</v>
      </c>
      <c r="AN75" s="452" t="s">
        <v>337</v>
      </c>
      <c r="AO75" s="452" t="s">
        <v>337</v>
      </c>
      <c r="AP75" s="452" t="s">
        <v>337</v>
      </c>
      <c r="AQ75" s="452" t="s">
        <v>337</v>
      </c>
      <c r="AR75" s="452" t="s">
        <v>337</v>
      </c>
      <c r="AS75" s="452" t="s">
        <v>337</v>
      </c>
      <c r="AT75" s="452" t="s">
        <v>337</v>
      </c>
      <c r="AU75" s="452" t="s">
        <v>337</v>
      </c>
      <c r="AV75" s="452" t="s">
        <v>337</v>
      </c>
      <c r="AW75" s="452" t="s">
        <v>337</v>
      </c>
      <c r="AX75" s="452" t="s">
        <v>337</v>
      </c>
      <c r="AY75" s="452" t="s">
        <v>337</v>
      </c>
      <c r="AZ75" s="452" t="s">
        <v>337</v>
      </c>
      <c r="BA75" s="452" t="s">
        <v>337</v>
      </c>
      <c r="BB75" s="452" t="s">
        <v>337</v>
      </c>
      <c r="BC75" s="452" t="s">
        <v>337</v>
      </c>
      <c r="BD75" s="452" t="s">
        <v>337</v>
      </c>
      <c r="BE75" s="452" t="s">
        <v>337</v>
      </c>
      <c r="BF75" s="452" t="s">
        <v>337</v>
      </c>
      <c r="BG75" s="452" t="s">
        <v>337</v>
      </c>
      <c r="BH75" s="452" t="s">
        <v>337</v>
      </c>
      <c r="BI75" s="452" t="s">
        <v>337</v>
      </c>
      <c r="BJ75" s="452" t="s">
        <v>337</v>
      </c>
      <c r="BK75" s="452" t="s">
        <v>337</v>
      </c>
      <c r="BL75" s="452" t="s">
        <v>337</v>
      </c>
      <c r="BM75" s="452" t="s">
        <v>337</v>
      </c>
      <c r="BN75" s="452" t="s">
        <v>337</v>
      </c>
      <c r="BO75" s="452" t="s">
        <v>337</v>
      </c>
    </row>
    <row r="76" spans="1:74" x14ac:dyDescent="0.25">
      <c r="A76" s="324" t="s">
        <v>35</v>
      </c>
      <c r="B76" s="306" t="s">
        <v>77</v>
      </c>
      <c r="C76" s="61"/>
      <c r="D76" s="61"/>
      <c r="E76" s="62"/>
      <c r="F76" s="63"/>
      <c r="G76" s="63"/>
      <c r="H76" s="62"/>
      <c r="I76" s="64"/>
      <c r="J76" s="65"/>
      <c r="K76" s="65"/>
      <c r="L76" s="65"/>
      <c r="M76" s="65"/>
      <c r="N76" s="65"/>
      <c r="O76" s="65"/>
      <c r="P76" s="65"/>
      <c r="Q76" s="65"/>
      <c r="R76" s="65"/>
      <c r="S76" s="65"/>
      <c r="T76" s="65"/>
      <c r="U76" s="65"/>
      <c r="V76" s="65"/>
      <c r="W76" s="65"/>
      <c r="X76" s="65"/>
      <c r="Y76" s="65"/>
      <c r="Z76" s="65"/>
      <c r="AA76" s="65"/>
      <c r="AB76" s="65"/>
      <c r="AC76" s="65"/>
      <c r="AD76" s="65"/>
      <c r="AE76" s="65"/>
      <c r="AF76" s="65"/>
      <c r="AG76" s="65"/>
      <c r="AH76" s="65"/>
      <c r="AI76" s="65"/>
      <c r="AJ76" s="65"/>
      <c r="AK76" s="65"/>
      <c r="AL76" s="65"/>
      <c r="AM76" s="65"/>
      <c r="AN76" s="65"/>
      <c r="AO76" s="65"/>
      <c r="AP76" s="65"/>
      <c r="AQ76" s="65"/>
      <c r="AR76" s="65"/>
      <c r="AS76" s="65"/>
      <c r="AT76" s="65"/>
      <c r="AU76" s="65"/>
      <c r="AV76" s="65"/>
      <c r="AW76" s="65"/>
      <c r="AX76" s="65"/>
      <c r="AY76" s="65"/>
      <c r="AZ76" s="65"/>
      <c r="BA76" s="65"/>
      <c r="BB76" s="65"/>
      <c r="BC76" s="65"/>
      <c r="BD76" s="65"/>
      <c r="BE76" s="65"/>
      <c r="BF76" s="65"/>
      <c r="BG76" s="65"/>
      <c r="BH76" s="65"/>
      <c r="BI76" s="65"/>
      <c r="BJ76" s="65"/>
      <c r="BK76" s="65"/>
      <c r="BL76" s="65"/>
      <c r="BM76" s="65"/>
      <c r="BN76" s="65"/>
      <c r="BO76" s="65"/>
      <c r="BP76" s="67"/>
      <c r="BQ76" s="67"/>
      <c r="BR76" s="67"/>
      <c r="BS76" s="67"/>
      <c r="BT76" s="67"/>
      <c r="BU76" s="67"/>
    </row>
    <row r="77" spans="1:74" x14ac:dyDescent="0.25">
      <c r="A77" s="324" t="s">
        <v>36</v>
      </c>
      <c r="B77" s="304" t="s">
        <v>77</v>
      </c>
      <c r="C77" s="65"/>
      <c r="D77" s="65"/>
      <c r="E77" s="65"/>
      <c r="F77" s="66"/>
      <c r="G77" s="66"/>
      <c r="H77" s="65"/>
      <c r="I77" s="64"/>
      <c r="J77" s="65"/>
      <c r="K77" s="65"/>
      <c r="L77" s="65"/>
      <c r="M77" s="65"/>
      <c r="N77" s="65"/>
      <c r="O77" s="65"/>
      <c r="P77" s="65"/>
      <c r="Q77" s="65"/>
      <c r="R77" s="65"/>
      <c r="S77" s="65"/>
      <c r="T77" s="65"/>
      <c r="U77" s="65"/>
      <c r="V77" s="65"/>
      <c r="W77" s="65"/>
      <c r="X77" s="65"/>
      <c r="Y77" s="65"/>
      <c r="Z77" s="65"/>
      <c r="AA77" s="65"/>
      <c r="AB77" s="65"/>
      <c r="AC77" s="65"/>
      <c r="AD77" s="65"/>
      <c r="AE77" s="65"/>
      <c r="AF77" s="65"/>
      <c r="AG77" s="65"/>
      <c r="AH77" s="65"/>
      <c r="AI77" s="65"/>
      <c r="AJ77" s="65"/>
      <c r="AK77" s="65"/>
      <c r="AL77" s="65"/>
      <c r="AM77" s="65"/>
      <c r="AN77" s="65"/>
      <c r="AO77" s="65"/>
      <c r="AP77" s="65"/>
      <c r="AQ77" s="65"/>
      <c r="AR77" s="65"/>
      <c r="AS77" s="65"/>
      <c r="AT77" s="65"/>
      <c r="AU77" s="65"/>
      <c r="AV77" s="65"/>
      <c r="AW77" s="65"/>
      <c r="AX77" s="65"/>
      <c r="AY77" s="65"/>
      <c r="AZ77" s="65"/>
      <c r="BA77" s="65"/>
      <c r="BB77" s="65"/>
      <c r="BC77" s="65"/>
      <c r="BD77" s="65"/>
      <c r="BE77" s="65"/>
      <c r="BF77" s="65"/>
      <c r="BG77" s="65"/>
      <c r="BH77" s="65"/>
      <c r="BI77" s="65"/>
      <c r="BJ77" s="65"/>
      <c r="BK77" s="65"/>
      <c r="BL77" s="65"/>
      <c r="BM77" s="65"/>
      <c r="BN77" s="65"/>
      <c r="BO77" s="65"/>
      <c r="BP77" s="67"/>
      <c r="BQ77" s="67"/>
      <c r="BR77" s="67"/>
      <c r="BS77" s="67"/>
      <c r="BT77" s="67"/>
      <c r="BU77" s="67"/>
    </row>
    <row r="78" spans="1:74" x14ac:dyDescent="0.25">
      <c r="A78" s="324" t="s">
        <v>37</v>
      </c>
      <c r="B78" s="304"/>
      <c r="C78" s="65"/>
      <c r="D78" s="65"/>
      <c r="E78" s="65"/>
      <c r="F78" s="66"/>
      <c r="G78" s="66"/>
      <c r="H78" s="65"/>
      <c r="I78" s="64"/>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5"/>
      <c r="AM78" s="65"/>
      <c r="AN78" s="65"/>
      <c r="AO78" s="65"/>
      <c r="AP78" s="65"/>
      <c r="AQ78" s="65"/>
      <c r="AR78" s="65"/>
      <c r="AS78" s="65"/>
      <c r="AT78" s="65"/>
      <c r="AU78" s="65"/>
      <c r="AV78" s="65"/>
      <c r="AW78" s="65"/>
      <c r="AX78" s="65"/>
      <c r="AY78" s="65"/>
      <c r="AZ78" s="65"/>
      <c r="BA78" s="65"/>
      <c r="BB78" s="65"/>
      <c r="BC78" s="65"/>
      <c r="BD78" s="65"/>
      <c r="BE78" s="65"/>
      <c r="BF78" s="65"/>
      <c r="BG78" s="65"/>
      <c r="BH78" s="65"/>
      <c r="BI78" s="65"/>
      <c r="BJ78" s="65"/>
      <c r="BK78" s="65"/>
      <c r="BL78" s="65"/>
      <c r="BM78" s="65"/>
      <c r="BN78" s="65"/>
      <c r="BO78" s="65"/>
      <c r="BP78" s="67"/>
      <c r="BQ78" s="67"/>
      <c r="BR78" s="67"/>
      <c r="BS78" s="67"/>
      <c r="BT78" s="67"/>
      <c r="BU78" s="67"/>
    </row>
    <row r="79" spans="1:74" x14ac:dyDescent="0.25">
      <c r="A79" s="324" t="s">
        <v>38</v>
      </c>
      <c r="B79" s="304" t="s">
        <v>77</v>
      </c>
      <c r="C79" s="65"/>
      <c r="D79" s="65"/>
      <c r="E79" s="65"/>
      <c r="F79" s="66"/>
      <c r="G79" s="66"/>
      <c r="H79" s="65"/>
      <c r="I79" s="64"/>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c r="AY79" s="65"/>
      <c r="AZ79" s="65"/>
      <c r="BA79" s="65"/>
      <c r="BB79" s="65"/>
      <c r="BC79" s="65"/>
      <c r="BD79" s="65"/>
      <c r="BE79" s="65"/>
      <c r="BF79" s="65"/>
      <c r="BG79" s="65"/>
      <c r="BH79" s="65"/>
      <c r="BI79" s="65"/>
      <c r="BJ79" s="65"/>
      <c r="BK79" s="65"/>
      <c r="BL79" s="65"/>
      <c r="BM79" s="65"/>
      <c r="BN79" s="65"/>
      <c r="BO79" s="65"/>
      <c r="BP79" s="67"/>
      <c r="BQ79" s="67"/>
      <c r="BR79" s="67"/>
      <c r="BS79" s="67"/>
      <c r="BT79" s="67"/>
      <c r="BU79" s="67"/>
    </row>
    <row r="80" spans="1:74" x14ac:dyDescent="0.25">
      <c r="A80" s="324" t="s">
        <v>39</v>
      </c>
      <c r="B80" s="304" t="s">
        <v>77</v>
      </c>
      <c r="C80" s="65"/>
      <c r="D80" s="65"/>
      <c r="E80" s="65"/>
      <c r="F80" s="66"/>
      <c r="G80" s="66"/>
      <c r="H80" s="65"/>
      <c r="I80" s="64"/>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c r="AY80" s="65"/>
      <c r="AZ80" s="65"/>
      <c r="BA80" s="65"/>
      <c r="BB80" s="65"/>
      <c r="BC80" s="65"/>
      <c r="BD80" s="65"/>
      <c r="BE80" s="65"/>
      <c r="BF80" s="65"/>
      <c r="BG80" s="65"/>
      <c r="BH80" s="65"/>
      <c r="BI80" s="65"/>
      <c r="BJ80" s="65"/>
      <c r="BK80" s="65"/>
      <c r="BL80" s="65"/>
      <c r="BM80" s="65"/>
      <c r="BN80" s="65"/>
      <c r="BO80" s="65"/>
      <c r="BP80" s="67"/>
      <c r="BQ80" s="67"/>
      <c r="BR80" s="67"/>
      <c r="BS80" s="67"/>
      <c r="BT80" s="67"/>
      <c r="BU80" s="67"/>
    </row>
    <row r="81" spans="1:75" x14ac:dyDescent="0.25">
      <c r="A81" s="324" t="s">
        <v>40</v>
      </c>
      <c r="B81" s="305">
        <v>0.15</v>
      </c>
      <c r="C81" s="60" t="s">
        <v>106</v>
      </c>
      <c r="D81" s="19"/>
      <c r="E81" s="20"/>
      <c r="F81" s="15"/>
      <c r="G81" s="15"/>
      <c r="H81" s="15"/>
      <c r="I81" s="15"/>
      <c r="J81" s="15"/>
      <c r="K81" s="15"/>
      <c r="L81" s="15"/>
      <c r="M81" s="15"/>
      <c r="N81" s="15"/>
      <c r="O81" s="15"/>
      <c r="P81" s="15"/>
      <c r="Q81" s="15"/>
      <c r="R81" s="15"/>
      <c r="S81" s="15"/>
      <c r="T81" s="15"/>
      <c r="U81" s="15"/>
      <c r="V81" s="15"/>
      <c r="W81" s="15"/>
      <c r="X81" s="15"/>
      <c r="Y81" s="15"/>
      <c r="Z81" s="15"/>
      <c r="AA81" s="15"/>
      <c r="AB81" s="15"/>
      <c r="AC81" s="15"/>
      <c r="AD81" s="15"/>
      <c r="AE81" s="15"/>
      <c r="AF81" s="15"/>
      <c r="AG81" s="15"/>
      <c r="AH81" s="15"/>
      <c r="AI81" s="15"/>
      <c r="AJ81" s="15"/>
      <c r="AK81" s="15"/>
      <c r="AL81" s="15"/>
      <c r="AM81" s="15"/>
      <c r="AN81" s="15"/>
      <c r="AO81" s="15"/>
      <c r="AP81" s="15"/>
      <c r="AQ81" s="15"/>
      <c r="AR81" s="15"/>
      <c r="AS81" s="15"/>
      <c r="AT81" s="15"/>
      <c r="AU81" s="15"/>
      <c r="AV81" s="15"/>
      <c r="AW81" s="15"/>
      <c r="AX81" s="15"/>
      <c r="AY81" s="15"/>
      <c r="AZ81" s="15"/>
      <c r="BA81" s="15"/>
      <c r="BB81" s="15"/>
      <c r="BC81" s="15"/>
      <c r="BD81" s="15"/>
      <c r="BE81" s="15"/>
      <c r="BF81" s="15"/>
      <c r="BG81" s="15"/>
      <c r="BH81" s="15"/>
      <c r="BI81" s="15"/>
      <c r="BJ81" s="15"/>
      <c r="BK81" s="15"/>
      <c r="BL81" s="15"/>
    </row>
    <row r="82" spans="1:75" x14ac:dyDescent="0.25">
      <c r="A82" s="325"/>
      <c r="B82" s="305">
        <f>SUM(B76:B81)</f>
        <v>0.15</v>
      </c>
      <c r="C82" s="21" t="s">
        <v>0</v>
      </c>
      <c r="D82" s="330" t="s">
        <v>252</v>
      </c>
      <c r="E82" s="330"/>
      <c r="F82" s="330"/>
      <c r="G82" s="330"/>
      <c r="H82" s="15"/>
      <c r="I82" s="15"/>
      <c r="J82" s="15"/>
      <c r="K82" s="15"/>
      <c r="L82" s="15"/>
      <c r="M82" s="15"/>
      <c r="N82" s="15"/>
      <c r="O82" s="15"/>
      <c r="P82" s="15"/>
      <c r="Q82" s="15"/>
      <c r="R82" s="15"/>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c r="BC82" s="15"/>
      <c r="BD82" s="15"/>
      <c r="BE82" s="15"/>
      <c r="BF82" s="15"/>
      <c r="BG82" s="15"/>
      <c r="BH82" s="15"/>
      <c r="BI82" s="15"/>
      <c r="BJ82" s="15"/>
      <c r="BK82" s="15"/>
      <c r="BL82" s="15"/>
    </row>
    <row r="83" spans="1:75" x14ac:dyDescent="0.25">
      <c r="A83" s="326"/>
      <c r="B83" s="15"/>
      <c r="C83" s="15"/>
      <c r="D83" s="15"/>
      <c r="E83" s="15"/>
      <c r="F83" s="15"/>
      <c r="G83" s="15"/>
      <c r="H83" s="15"/>
      <c r="I83" s="15"/>
      <c r="J83" s="15"/>
      <c r="K83" s="15"/>
      <c r="L83" s="15"/>
      <c r="M83" s="15"/>
      <c r="N83" s="15"/>
      <c r="O83" s="15"/>
      <c r="P83" s="15"/>
      <c r="Q83" s="15"/>
      <c r="R83" s="1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c r="BC83" s="15"/>
      <c r="BD83" s="15"/>
      <c r="BE83" s="15"/>
      <c r="BF83" s="15"/>
      <c r="BG83" s="15"/>
      <c r="BH83" s="15"/>
      <c r="BI83" s="15"/>
      <c r="BJ83" s="15"/>
      <c r="BK83" s="15"/>
      <c r="BL83" s="15"/>
    </row>
    <row r="84" spans="1:75" x14ac:dyDescent="0.25">
      <c r="A84" s="57"/>
      <c r="B84" s="15"/>
      <c r="C84" s="15"/>
      <c r="D84" s="15"/>
      <c r="E84" s="15"/>
      <c r="F84" s="15"/>
      <c r="G84" s="15"/>
      <c r="H84" s="15"/>
      <c r="I84" s="15"/>
      <c r="J84" s="15"/>
      <c r="K84" s="15"/>
      <c r="L84" s="15"/>
      <c r="M84" s="15"/>
      <c r="N84" s="15"/>
      <c r="O84" s="15"/>
      <c r="P84" s="15"/>
      <c r="Q84" s="15"/>
      <c r="R84" s="15"/>
      <c r="S84" s="15"/>
      <c r="T84" s="15"/>
      <c r="U84" s="15"/>
      <c r="V84" s="15"/>
      <c r="W84" s="15"/>
      <c r="X84" s="15"/>
      <c r="Y84" s="15"/>
      <c r="Z84" s="15"/>
      <c r="AA84" s="15"/>
      <c r="AB84" s="15"/>
      <c r="AC84" s="15"/>
      <c r="AD84" s="15"/>
      <c r="AE84" s="15"/>
      <c r="AF84" s="15"/>
      <c r="AG84" s="15"/>
      <c r="AH84" s="15"/>
      <c r="AI84" s="15"/>
      <c r="AJ84" s="15"/>
      <c r="AK84" s="15"/>
      <c r="AL84" s="15"/>
      <c r="AM84" s="15"/>
      <c r="AN84" s="15"/>
      <c r="AO84" s="15"/>
      <c r="AP84" s="15"/>
      <c r="AQ84" s="15"/>
      <c r="AR84" s="15"/>
      <c r="AS84" s="15"/>
      <c r="AT84" s="15"/>
      <c r="AU84" s="15"/>
      <c r="AV84" s="15"/>
      <c r="AW84" s="15"/>
      <c r="AX84" s="15"/>
      <c r="AY84" s="15"/>
      <c r="AZ84" s="15"/>
      <c r="BA84" s="15"/>
      <c r="BB84" s="15"/>
      <c r="BC84" s="15"/>
      <c r="BD84" s="15"/>
      <c r="BE84" s="15"/>
      <c r="BF84" s="15"/>
      <c r="BG84" s="15"/>
      <c r="BH84" s="15"/>
      <c r="BI84" s="15"/>
      <c r="BJ84" s="15"/>
      <c r="BK84" s="15"/>
      <c r="BL84" s="15"/>
    </row>
    <row r="85" spans="1:75" ht="37.200000000000003" customHeight="1" x14ac:dyDescent="0.25">
      <c r="A85" s="323" t="s">
        <v>238</v>
      </c>
      <c r="B85" s="560" t="s">
        <v>99</v>
      </c>
      <c r="C85" s="561"/>
      <c r="D85" s="561"/>
      <c r="E85" s="561"/>
      <c r="F85" s="561"/>
      <c r="G85" s="561"/>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c r="AQ85" s="13"/>
      <c r="AR85" s="13"/>
      <c r="AS85" s="13"/>
      <c r="AT85" s="13"/>
      <c r="AU85" s="13"/>
      <c r="AV85" s="13"/>
      <c r="AW85" s="13"/>
      <c r="AX85" s="13"/>
      <c r="AY85" s="13"/>
      <c r="AZ85" s="13"/>
      <c r="BA85" s="13"/>
      <c r="BB85" s="13"/>
      <c r="BC85" s="13"/>
      <c r="BD85" s="13"/>
      <c r="BE85" s="13"/>
      <c r="BF85" s="13"/>
      <c r="BG85" s="13"/>
      <c r="BH85" s="13"/>
      <c r="BI85" s="13"/>
      <c r="BJ85" s="13"/>
      <c r="BK85" s="13"/>
      <c r="BL85" s="14"/>
    </row>
    <row r="86" spans="1:75" ht="81.75" customHeight="1" x14ac:dyDescent="0.25">
      <c r="A86" s="116" t="s">
        <v>105</v>
      </c>
      <c r="B86" s="115" t="s">
        <v>110</v>
      </c>
      <c r="C86" s="116" t="s">
        <v>107</v>
      </c>
      <c r="D86" s="116" t="s">
        <v>347</v>
      </c>
      <c r="E86" s="115" t="s">
        <v>108</v>
      </c>
      <c r="F86" s="115" t="s">
        <v>116</v>
      </c>
      <c r="G86" s="116" t="s">
        <v>115</v>
      </c>
      <c r="H86" s="117" t="s">
        <v>109</v>
      </c>
      <c r="I86" s="452" t="s">
        <v>337</v>
      </c>
      <c r="J86" s="452" t="s">
        <v>337</v>
      </c>
      <c r="K86" s="452" t="s">
        <v>337</v>
      </c>
      <c r="L86" s="452" t="s">
        <v>337</v>
      </c>
      <c r="M86" s="452" t="s">
        <v>337</v>
      </c>
      <c r="N86" s="452" t="s">
        <v>337</v>
      </c>
      <c r="O86" s="452" t="s">
        <v>337</v>
      </c>
      <c r="P86" s="452" t="s">
        <v>337</v>
      </c>
      <c r="Q86" s="452" t="s">
        <v>337</v>
      </c>
      <c r="R86" s="452" t="s">
        <v>337</v>
      </c>
      <c r="S86" s="452" t="s">
        <v>337</v>
      </c>
      <c r="T86" s="452" t="s">
        <v>337</v>
      </c>
      <c r="U86" s="452" t="s">
        <v>337</v>
      </c>
      <c r="V86" s="452" t="s">
        <v>337</v>
      </c>
      <c r="W86" s="452" t="s">
        <v>337</v>
      </c>
      <c r="X86" s="452" t="s">
        <v>337</v>
      </c>
      <c r="Y86" s="452" t="s">
        <v>337</v>
      </c>
      <c r="Z86" s="452" t="s">
        <v>337</v>
      </c>
      <c r="AA86" s="452" t="s">
        <v>337</v>
      </c>
      <c r="AB86" s="452" t="s">
        <v>337</v>
      </c>
      <c r="AC86" s="452" t="s">
        <v>337</v>
      </c>
      <c r="AD86" s="452" t="s">
        <v>337</v>
      </c>
      <c r="AE86" s="452" t="s">
        <v>337</v>
      </c>
      <c r="AF86" s="452" t="s">
        <v>337</v>
      </c>
      <c r="AG86" s="452" t="s">
        <v>337</v>
      </c>
      <c r="AH86" s="452" t="s">
        <v>337</v>
      </c>
      <c r="AI86" s="452" t="s">
        <v>337</v>
      </c>
      <c r="AJ86" s="452" t="s">
        <v>337</v>
      </c>
      <c r="AK86" s="452" t="s">
        <v>337</v>
      </c>
      <c r="AL86" s="452" t="s">
        <v>337</v>
      </c>
      <c r="AM86" s="452" t="s">
        <v>337</v>
      </c>
      <c r="AN86" s="452" t="s">
        <v>337</v>
      </c>
      <c r="AO86" s="452" t="s">
        <v>337</v>
      </c>
      <c r="AP86" s="452" t="s">
        <v>337</v>
      </c>
      <c r="AQ86" s="452" t="s">
        <v>337</v>
      </c>
      <c r="AR86" s="452" t="s">
        <v>337</v>
      </c>
      <c r="AS86" s="452" t="s">
        <v>337</v>
      </c>
      <c r="AT86" s="452" t="s">
        <v>337</v>
      </c>
      <c r="AU86" s="452" t="s">
        <v>337</v>
      </c>
      <c r="AV86" s="452" t="s">
        <v>337</v>
      </c>
      <c r="AW86" s="452" t="s">
        <v>337</v>
      </c>
      <c r="AX86" s="452" t="s">
        <v>337</v>
      </c>
      <c r="AY86" s="452" t="s">
        <v>337</v>
      </c>
      <c r="AZ86" s="452" t="s">
        <v>337</v>
      </c>
      <c r="BA86" s="452" t="s">
        <v>337</v>
      </c>
      <c r="BB86" s="452" t="s">
        <v>337</v>
      </c>
      <c r="BC86" s="452" t="s">
        <v>337</v>
      </c>
      <c r="BD86" s="452" t="s">
        <v>337</v>
      </c>
      <c r="BE86" s="452" t="s">
        <v>337</v>
      </c>
      <c r="BF86" s="452" t="s">
        <v>337</v>
      </c>
      <c r="BG86" s="452" t="s">
        <v>337</v>
      </c>
      <c r="BH86" s="452" t="s">
        <v>337</v>
      </c>
      <c r="BI86" s="452" t="s">
        <v>337</v>
      </c>
      <c r="BJ86" s="452" t="s">
        <v>337</v>
      </c>
      <c r="BK86" s="452" t="s">
        <v>337</v>
      </c>
      <c r="BL86" s="452" t="s">
        <v>337</v>
      </c>
      <c r="BM86" s="452" t="s">
        <v>337</v>
      </c>
      <c r="BN86" s="452" t="s">
        <v>337</v>
      </c>
      <c r="BO86" s="452" t="s">
        <v>337</v>
      </c>
    </row>
    <row r="87" spans="1:75" x14ac:dyDescent="0.25">
      <c r="A87" s="324" t="s">
        <v>41</v>
      </c>
      <c r="B87" s="306" t="s">
        <v>77</v>
      </c>
      <c r="C87" s="61"/>
      <c r="D87" s="61"/>
      <c r="E87" s="62"/>
      <c r="F87" s="63"/>
      <c r="G87" s="63"/>
      <c r="H87" s="62"/>
      <c r="I87" s="64"/>
      <c r="J87" s="65"/>
      <c r="K87" s="65"/>
      <c r="L87" s="65"/>
      <c r="M87" s="65"/>
      <c r="N87" s="65"/>
      <c r="O87" s="65"/>
      <c r="P87" s="65"/>
      <c r="Q87" s="65"/>
      <c r="R87" s="65"/>
      <c r="S87" s="65"/>
      <c r="T87" s="65"/>
      <c r="U87" s="65"/>
      <c r="V87" s="65"/>
      <c r="W87" s="65"/>
      <c r="X87" s="65"/>
      <c r="Y87" s="65"/>
      <c r="Z87" s="65"/>
      <c r="AA87" s="65"/>
      <c r="AB87" s="65"/>
      <c r="AC87" s="65"/>
      <c r="AD87" s="65"/>
      <c r="AE87" s="65"/>
      <c r="AF87" s="65"/>
      <c r="AG87" s="65"/>
      <c r="AH87" s="65"/>
      <c r="AI87" s="65"/>
      <c r="AJ87" s="65"/>
      <c r="AK87" s="65"/>
      <c r="AL87" s="65"/>
      <c r="AM87" s="65"/>
      <c r="AN87" s="65"/>
      <c r="AO87" s="65"/>
      <c r="AP87" s="65"/>
      <c r="AQ87" s="65"/>
      <c r="AR87" s="65"/>
      <c r="AS87" s="65"/>
      <c r="AT87" s="65"/>
      <c r="AU87" s="65"/>
      <c r="AV87" s="65"/>
      <c r="AW87" s="65"/>
      <c r="AX87" s="65"/>
      <c r="AY87" s="65"/>
      <c r="AZ87" s="65"/>
      <c r="BA87" s="65"/>
      <c r="BB87" s="65"/>
      <c r="BC87" s="65"/>
      <c r="BD87" s="65"/>
      <c r="BE87" s="65"/>
      <c r="BF87" s="65"/>
      <c r="BG87" s="65"/>
      <c r="BH87" s="65"/>
      <c r="BI87" s="65"/>
      <c r="BJ87" s="65"/>
      <c r="BK87" s="65"/>
      <c r="BL87" s="65"/>
      <c r="BM87" s="65"/>
      <c r="BN87" s="65"/>
      <c r="BO87" s="65"/>
      <c r="BP87" s="67"/>
      <c r="BQ87" s="67"/>
      <c r="BR87" s="67"/>
      <c r="BS87" s="67"/>
      <c r="BT87" s="67"/>
      <c r="BU87" s="67"/>
      <c r="BV87" s="67"/>
      <c r="BW87" s="67"/>
    </row>
    <row r="88" spans="1:75" x14ac:dyDescent="0.25">
      <c r="A88" s="324" t="s">
        <v>42</v>
      </c>
      <c r="B88" s="304" t="s">
        <v>77</v>
      </c>
      <c r="C88" s="65"/>
      <c r="D88" s="65"/>
      <c r="E88" s="65"/>
      <c r="F88" s="66"/>
      <c r="G88" s="66"/>
      <c r="H88" s="65"/>
      <c r="I88" s="64"/>
      <c r="J88" s="65"/>
      <c r="K88" s="65"/>
      <c r="L88" s="65"/>
      <c r="M88" s="65"/>
      <c r="N88" s="65"/>
      <c r="O88" s="65"/>
      <c r="P88" s="65"/>
      <c r="Q88" s="65"/>
      <c r="R88" s="65"/>
      <c r="S88" s="65"/>
      <c r="T88" s="65"/>
      <c r="U88" s="65"/>
      <c r="V88" s="65"/>
      <c r="W88" s="65"/>
      <c r="X88" s="65"/>
      <c r="Y88" s="65"/>
      <c r="Z88" s="65"/>
      <c r="AA88" s="65"/>
      <c r="AB88" s="65"/>
      <c r="AC88" s="65"/>
      <c r="AD88" s="65"/>
      <c r="AE88" s="65"/>
      <c r="AF88" s="65"/>
      <c r="AG88" s="65"/>
      <c r="AH88" s="65"/>
      <c r="AI88" s="65"/>
      <c r="AJ88" s="65"/>
      <c r="AK88" s="65"/>
      <c r="AL88" s="65"/>
      <c r="AM88" s="65"/>
      <c r="AN88" s="65"/>
      <c r="AO88" s="65"/>
      <c r="AP88" s="65"/>
      <c r="AQ88" s="65"/>
      <c r="AR88" s="65"/>
      <c r="AS88" s="65"/>
      <c r="AT88" s="65"/>
      <c r="AU88" s="65"/>
      <c r="AV88" s="65"/>
      <c r="AW88" s="65"/>
      <c r="AX88" s="65"/>
      <c r="AY88" s="65"/>
      <c r="AZ88" s="65"/>
      <c r="BA88" s="65"/>
      <c r="BB88" s="65"/>
      <c r="BC88" s="65"/>
      <c r="BD88" s="65"/>
      <c r="BE88" s="65"/>
      <c r="BF88" s="65"/>
      <c r="BG88" s="65"/>
      <c r="BH88" s="65"/>
      <c r="BI88" s="65"/>
      <c r="BJ88" s="65"/>
      <c r="BK88" s="65"/>
      <c r="BL88" s="65"/>
      <c r="BM88" s="65"/>
      <c r="BN88" s="65"/>
      <c r="BO88" s="65"/>
      <c r="BP88" s="67"/>
      <c r="BQ88" s="67"/>
      <c r="BR88" s="67"/>
      <c r="BS88" s="67"/>
      <c r="BT88" s="67"/>
      <c r="BU88" s="67"/>
      <c r="BV88" s="67"/>
      <c r="BW88" s="67"/>
    </row>
    <row r="89" spans="1:75" x14ac:dyDescent="0.25">
      <c r="A89" s="324" t="s">
        <v>43</v>
      </c>
      <c r="B89" s="304"/>
      <c r="C89" s="65"/>
      <c r="D89" s="65"/>
      <c r="E89" s="65"/>
      <c r="F89" s="66"/>
      <c r="G89" s="66"/>
      <c r="H89" s="65"/>
      <c r="I89" s="64"/>
      <c r="J89" s="65"/>
      <c r="K89" s="65"/>
      <c r="L89" s="65"/>
      <c r="M89" s="65"/>
      <c r="N89" s="65"/>
      <c r="O89" s="65"/>
      <c r="P89" s="65"/>
      <c r="Q89" s="65"/>
      <c r="R89" s="65"/>
      <c r="S89" s="65"/>
      <c r="T89" s="65"/>
      <c r="U89" s="65"/>
      <c r="V89" s="65"/>
      <c r="W89" s="65"/>
      <c r="X89" s="65"/>
      <c r="Y89" s="65"/>
      <c r="Z89" s="65"/>
      <c r="AA89" s="65"/>
      <c r="AB89" s="65"/>
      <c r="AC89" s="65"/>
      <c r="AD89" s="65"/>
      <c r="AE89" s="65"/>
      <c r="AF89" s="65"/>
      <c r="AG89" s="65"/>
      <c r="AH89" s="65"/>
      <c r="AI89" s="65"/>
      <c r="AJ89" s="65"/>
      <c r="AK89" s="65"/>
      <c r="AL89" s="65"/>
      <c r="AM89" s="65"/>
      <c r="AN89" s="65"/>
      <c r="AO89" s="65"/>
      <c r="AP89" s="65"/>
      <c r="AQ89" s="65"/>
      <c r="AR89" s="65"/>
      <c r="AS89" s="65"/>
      <c r="AT89" s="65"/>
      <c r="AU89" s="65"/>
      <c r="AV89" s="65"/>
      <c r="AW89" s="65"/>
      <c r="AX89" s="65"/>
      <c r="AY89" s="65"/>
      <c r="AZ89" s="65"/>
      <c r="BA89" s="65"/>
      <c r="BB89" s="65"/>
      <c r="BC89" s="65"/>
      <c r="BD89" s="65"/>
      <c r="BE89" s="65"/>
      <c r="BF89" s="65"/>
      <c r="BG89" s="65"/>
      <c r="BH89" s="65"/>
      <c r="BI89" s="65"/>
      <c r="BJ89" s="65"/>
      <c r="BK89" s="65"/>
      <c r="BL89" s="65"/>
      <c r="BM89" s="65"/>
      <c r="BN89" s="65"/>
      <c r="BO89" s="65"/>
      <c r="BP89" s="67"/>
      <c r="BQ89" s="67"/>
      <c r="BR89" s="67"/>
      <c r="BS89" s="67"/>
      <c r="BT89" s="67"/>
      <c r="BU89" s="67"/>
      <c r="BV89" s="67"/>
      <c r="BW89" s="67"/>
    </row>
    <row r="90" spans="1:75" x14ac:dyDescent="0.25">
      <c r="A90" s="324" t="s">
        <v>44</v>
      </c>
      <c r="B90" s="304" t="s">
        <v>77</v>
      </c>
      <c r="C90" s="65"/>
      <c r="D90" s="65"/>
      <c r="E90" s="65"/>
      <c r="F90" s="66"/>
      <c r="G90" s="66"/>
      <c r="H90" s="65"/>
      <c r="I90" s="64"/>
      <c r="J90" s="65"/>
      <c r="K90" s="65"/>
      <c r="L90" s="65"/>
      <c r="M90" s="65"/>
      <c r="N90" s="65"/>
      <c r="O90" s="65"/>
      <c r="P90" s="65"/>
      <c r="Q90" s="65"/>
      <c r="R90" s="65"/>
      <c r="S90" s="65"/>
      <c r="T90" s="65"/>
      <c r="U90" s="65"/>
      <c r="V90" s="65"/>
      <c r="W90" s="65"/>
      <c r="X90" s="65"/>
      <c r="Y90" s="65"/>
      <c r="Z90" s="65"/>
      <c r="AA90" s="65"/>
      <c r="AB90" s="65"/>
      <c r="AC90" s="65"/>
      <c r="AD90" s="65"/>
      <c r="AE90" s="65"/>
      <c r="AF90" s="65"/>
      <c r="AG90" s="65"/>
      <c r="AH90" s="65"/>
      <c r="AI90" s="65"/>
      <c r="AJ90" s="65"/>
      <c r="AK90" s="65"/>
      <c r="AL90" s="65"/>
      <c r="AM90" s="65"/>
      <c r="AN90" s="65"/>
      <c r="AO90" s="65"/>
      <c r="AP90" s="65"/>
      <c r="AQ90" s="65"/>
      <c r="AR90" s="65"/>
      <c r="AS90" s="65"/>
      <c r="AT90" s="65"/>
      <c r="AU90" s="65"/>
      <c r="AV90" s="65"/>
      <c r="AW90" s="65"/>
      <c r="AX90" s="65"/>
      <c r="AY90" s="65"/>
      <c r="AZ90" s="65"/>
      <c r="BA90" s="65"/>
      <c r="BB90" s="65"/>
      <c r="BC90" s="65"/>
      <c r="BD90" s="65"/>
      <c r="BE90" s="65"/>
      <c r="BF90" s="65"/>
      <c r="BG90" s="65"/>
      <c r="BH90" s="65"/>
      <c r="BI90" s="65"/>
      <c r="BJ90" s="65"/>
      <c r="BK90" s="65"/>
      <c r="BL90" s="65"/>
      <c r="BM90" s="65"/>
      <c r="BN90" s="65"/>
      <c r="BO90" s="65"/>
      <c r="BP90" s="67"/>
      <c r="BQ90" s="67"/>
      <c r="BR90" s="67"/>
      <c r="BS90" s="67"/>
      <c r="BT90" s="67"/>
      <c r="BU90" s="67"/>
      <c r="BV90" s="67"/>
      <c r="BW90" s="67"/>
    </row>
    <row r="91" spans="1:75" x14ac:dyDescent="0.25">
      <c r="A91" s="324" t="s">
        <v>45</v>
      </c>
      <c r="B91" s="304" t="s">
        <v>77</v>
      </c>
      <c r="C91" s="65"/>
      <c r="D91" s="65"/>
      <c r="E91" s="65"/>
      <c r="F91" s="66"/>
      <c r="G91" s="66"/>
      <c r="H91" s="65"/>
      <c r="I91" s="64"/>
      <c r="J91" s="65"/>
      <c r="K91" s="65"/>
      <c r="L91" s="65"/>
      <c r="M91" s="65"/>
      <c r="N91" s="65"/>
      <c r="O91" s="65"/>
      <c r="P91" s="65"/>
      <c r="Q91" s="65"/>
      <c r="R91" s="65"/>
      <c r="S91" s="65"/>
      <c r="T91" s="65"/>
      <c r="U91" s="65"/>
      <c r="V91" s="65"/>
      <c r="W91" s="65"/>
      <c r="X91" s="65"/>
      <c r="Y91" s="65"/>
      <c r="Z91" s="65"/>
      <c r="AA91" s="65"/>
      <c r="AB91" s="65"/>
      <c r="AC91" s="65"/>
      <c r="AD91" s="65"/>
      <c r="AE91" s="65"/>
      <c r="AF91" s="65"/>
      <c r="AG91" s="65"/>
      <c r="AH91" s="65"/>
      <c r="AI91" s="65"/>
      <c r="AJ91" s="65"/>
      <c r="AK91" s="65"/>
      <c r="AL91" s="65"/>
      <c r="AM91" s="65"/>
      <c r="AN91" s="65"/>
      <c r="AO91" s="65"/>
      <c r="AP91" s="65"/>
      <c r="AQ91" s="65"/>
      <c r="AR91" s="65"/>
      <c r="AS91" s="65"/>
      <c r="AT91" s="65"/>
      <c r="AU91" s="65"/>
      <c r="AV91" s="65"/>
      <c r="AW91" s="65"/>
      <c r="AX91" s="65"/>
      <c r="AY91" s="65"/>
      <c r="AZ91" s="65"/>
      <c r="BA91" s="65"/>
      <c r="BB91" s="65"/>
      <c r="BC91" s="65"/>
      <c r="BD91" s="65"/>
      <c r="BE91" s="65"/>
      <c r="BF91" s="65"/>
      <c r="BG91" s="65"/>
      <c r="BH91" s="65"/>
      <c r="BI91" s="65"/>
      <c r="BJ91" s="65"/>
      <c r="BK91" s="65"/>
      <c r="BL91" s="65"/>
      <c r="BM91" s="65"/>
      <c r="BN91" s="65"/>
      <c r="BO91" s="65"/>
      <c r="BP91" s="67"/>
      <c r="BQ91" s="67"/>
      <c r="BR91" s="67"/>
      <c r="BS91" s="67"/>
      <c r="BT91" s="67"/>
      <c r="BU91" s="67"/>
      <c r="BV91" s="67"/>
      <c r="BW91" s="67"/>
    </row>
    <row r="92" spans="1:75" x14ac:dyDescent="0.25">
      <c r="A92" s="324" t="s">
        <v>46</v>
      </c>
      <c r="B92" s="305">
        <v>0.15</v>
      </c>
      <c r="C92" s="60" t="s">
        <v>106</v>
      </c>
      <c r="D92" s="19"/>
      <c r="E92" s="20"/>
      <c r="F92" s="15"/>
      <c r="G92" s="15"/>
      <c r="H92" s="15"/>
      <c r="I92" s="15"/>
      <c r="J92" s="15"/>
      <c r="K92" s="15"/>
      <c r="L92" s="15"/>
      <c r="M92" s="15"/>
      <c r="N92" s="15"/>
      <c r="O92" s="15"/>
      <c r="P92" s="15"/>
      <c r="Q92" s="15"/>
      <c r="R92" s="15"/>
      <c r="S92" s="15"/>
      <c r="T92" s="15"/>
      <c r="U92" s="15"/>
      <c r="V92" s="15"/>
      <c r="W92" s="15"/>
      <c r="X92" s="15"/>
      <c r="Y92" s="15"/>
      <c r="Z92" s="15"/>
      <c r="AA92" s="15"/>
      <c r="AB92" s="15"/>
      <c r="AC92" s="15"/>
      <c r="AD92" s="15"/>
      <c r="AE92" s="15"/>
      <c r="AF92" s="15"/>
      <c r="AG92" s="15"/>
      <c r="AH92" s="15"/>
      <c r="AI92" s="15"/>
      <c r="AJ92" s="15"/>
      <c r="AK92" s="15"/>
      <c r="AL92" s="15"/>
      <c r="AM92" s="15"/>
      <c r="AN92" s="15"/>
      <c r="AO92" s="15"/>
      <c r="AP92" s="15"/>
      <c r="AQ92" s="15"/>
      <c r="AR92" s="15"/>
      <c r="AS92" s="15"/>
      <c r="AT92" s="15"/>
      <c r="AU92" s="15"/>
      <c r="AV92" s="15"/>
      <c r="AW92" s="15"/>
      <c r="AX92" s="15"/>
      <c r="AY92" s="15"/>
      <c r="AZ92" s="15"/>
      <c r="BA92" s="15"/>
      <c r="BB92" s="15"/>
      <c r="BC92" s="15"/>
      <c r="BD92" s="15"/>
      <c r="BE92" s="15"/>
      <c r="BF92" s="15"/>
      <c r="BG92" s="15"/>
      <c r="BH92" s="15"/>
      <c r="BI92" s="15"/>
      <c r="BJ92" s="15"/>
      <c r="BK92" s="15"/>
      <c r="BL92" s="15"/>
    </row>
    <row r="93" spans="1:75" x14ac:dyDescent="0.25">
      <c r="A93" s="325"/>
      <c r="B93" s="305">
        <f>SUM(B87:B92)</f>
        <v>0.15</v>
      </c>
      <c r="C93" s="21" t="s">
        <v>0</v>
      </c>
      <c r="D93" s="330" t="s">
        <v>252</v>
      </c>
      <c r="E93" s="330"/>
      <c r="F93" s="330"/>
      <c r="G93" s="330"/>
      <c r="H93" s="15"/>
      <c r="I93" s="15"/>
      <c r="J93" s="15"/>
      <c r="K93" s="15"/>
      <c r="L93" s="15"/>
      <c r="M93" s="15"/>
      <c r="N93" s="15"/>
      <c r="O93" s="15"/>
      <c r="P93" s="15"/>
      <c r="Q93" s="15"/>
      <c r="R93" s="15"/>
      <c r="S93" s="15"/>
      <c r="T93" s="15"/>
      <c r="U93" s="15"/>
      <c r="V93" s="15"/>
      <c r="W93" s="15"/>
      <c r="X93" s="15"/>
      <c r="Y93" s="15"/>
      <c r="Z93" s="15"/>
      <c r="AA93" s="15"/>
      <c r="AB93" s="15"/>
      <c r="AC93" s="15"/>
      <c r="AD93" s="15"/>
      <c r="AE93" s="15"/>
      <c r="AF93" s="15"/>
      <c r="AG93" s="15"/>
      <c r="AH93" s="15"/>
      <c r="AI93" s="15"/>
      <c r="AJ93" s="15"/>
      <c r="AK93" s="15"/>
      <c r="AL93" s="15"/>
      <c r="AM93" s="15"/>
      <c r="AN93" s="15"/>
      <c r="AO93" s="15"/>
      <c r="AP93" s="15"/>
      <c r="AQ93" s="15"/>
      <c r="AR93" s="15"/>
      <c r="AS93" s="15"/>
      <c r="AT93" s="15"/>
      <c r="AU93" s="15"/>
      <c r="AV93" s="15"/>
      <c r="AW93" s="15"/>
      <c r="AX93" s="15"/>
      <c r="AY93" s="15"/>
      <c r="AZ93" s="15"/>
      <c r="BA93" s="15"/>
      <c r="BB93" s="15"/>
      <c r="BC93" s="15"/>
      <c r="BD93" s="15"/>
      <c r="BE93" s="15"/>
      <c r="BF93" s="15"/>
      <c r="BG93" s="15"/>
      <c r="BH93" s="15"/>
      <c r="BI93" s="15"/>
      <c r="BJ93" s="15"/>
      <c r="BK93" s="15"/>
      <c r="BL93" s="15"/>
    </row>
    <row r="94" spans="1:75" x14ac:dyDescent="0.25">
      <c r="A94" s="326"/>
      <c r="B94" s="15"/>
      <c r="C94" s="15"/>
      <c r="D94" s="15"/>
      <c r="E94" s="15"/>
      <c r="F94" s="15"/>
      <c r="G94" s="15"/>
      <c r="H94" s="15"/>
      <c r="I94" s="15"/>
      <c r="J94" s="15"/>
      <c r="K94" s="15"/>
      <c r="L94" s="15"/>
      <c r="M94" s="15"/>
      <c r="N94" s="15"/>
      <c r="O94" s="15"/>
      <c r="P94" s="15"/>
      <c r="Q94" s="15"/>
      <c r="R94" s="15"/>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c r="BC94" s="15"/>
      <c r="BD94" s="15"/>
      <c r="BE94" s="15"/>
      <c r="BF94" s="15"/>
      <c r="BG94" s="15"/>
      <c r="BH94" s="15"/>
      <c r="BI94" s="15"/>
      <c r="BJ94" s="15"/>
      <c r="BK94" s="15"/>
      <c r="BL94" s="15"/>
    </row>
    <row r="95" spans="1:75" x14ac:dyDescent="0.25">
      <c r="A95" s="57"/>
      <c r="B95" s="15"/>
      <c r="C95" s="15"/>
      <c r="D95" s="15"/>
      <c r="E95" s="15"/>
      <c r="F95" s="15"/>
      <c r="G95" s="15"/>
      <c r="H95" s="15"/>
      <c r="I95" s="15"/>
      <c r="J95" s="15"/>
      <c r="K95" s="15"/>
      <c r="L95" s="15"/>
      <c r="M95" s="15"/>
      <c r="N95" s="15"/>
      <c r="O95" s="15"/>
      <c r="P95" s="15"/>
      <c r="Q95" s="15"/>
      <c r="R95" s="15"/>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c r="BC95" s="15"/>
      <c r="BD95" s="15"/>
      <c r="BE95" s="15"/>
      <c r="BF95" s="15"/>
      <c r="BG95" s="15"/>
      <c r="BH95" s="15"/>
      <c r="BI95" s="15"/>
      <c r="BJ95" s="15"/>
      <c r="BK95" s="15"/>
      <c r="BL95" s="15"/>
    </row>
    <row r="96" spans="1:75" ht="41.55" customHeight="1" x14ac:dyDescent="0.25">
      <c r="A96" s="323" t="s">
        <v>239</v>
      </c>
      <c r="B96" s="560" t="s">
        <v>100</v>
      </c>
      <c r="C96" s="561"/>
      <c r="D96" s="561"/>
      <c r="E96" s="561"/>
      <c r="F96" s="561"/>
      <c r="G96" s="561"/>
      <c r="H96" s="13"/>
      <c r="I96" s="13"/>
      <c r="J96" s="13"/>
      <c r="K96" s="13"/>
      <c r="L96" s="13"/>
      <c r="M96" s="13"/>
      <c r="N96" s="13"/>
      <c r="O96" s="13"/>
      <c r="P96" s="13"/>
      <c r="Q96" s="13"/>
      <c r="R96" s="13"/>
      <c r="S96" s="13"/>
      <c r="T96" s="13"/>
      <c r="U96" s="13"/>
      <c r="V96" s="13"/>
      <c r="W96" s="13"/>
      <c r="X96" s="13"/>
      <c r="Y96" s="13"/>
      <c r="Z96" s="13"/>
      <c r="AA96" s="13"/>
      <c r="AB96" s="13"/>
      <c r="AC96" s="13"/>
      <c r="AD96" s="13"/>
      <c r="AE96" s="13"/>
      <c r="AF96" s="13"/>
      <c r="AG96" s="13"/>
      <c r="AH96" s="13"/>
      <c r="AI96" s="13"/>
      <c r="AJ96" s="13"/>
      <c r="AK96" s="13"/>
      <c r="AL96" s="13"/>
      <c r="AM96" s="13"/>
      <c r="AN96" s="13"/>
      <c r="AO96" s="13"/>
      <c r="AP96" s="13"/>
      <c r="AQ96" s="13"/>
      <c r="AR96" s="13"/>
      <c r="AS96" s="13"/>
      <c r="AT96" s="13"/>
      <c r="AU96" s="13"/>
      <c r="AV96" s="13"/>
      <c r="AW96" s="13"/>
      <c r="AX96" s="13"/>
      <c r="AY96" s="13"/>
      <c r="AZ96" s="13"/>
      <c r="BA96" s="13"/>
      <c r="BB96" s="13"/>
      <c r="BC96" s="13"/>
      <c r="BD96" s="13"/>
      <c r="BE96" s="13"/>
      <c r="BF96" s="13"/>
      <c r="BG96" s="13"/>
      <c r="BH96" s="13"/>
      <c r="BI96" s="13"/>
      <c r="BJ96" s="13"/>
      <c r="BK96" s="13"/>
      <c r="BL96" s="14"/>
    </row>
    <row r="97" spans="1:74" ht="83.25" customHeight="1" x14ac:dyDescent="0.25">
      <c r="A97" s="116" t="s">
        <v>105</v>
      </c>
      <c r="B97" s="115" t="s">
        <v>110</v>
      </c>
      <c r="C97" s="116" t="s">
        <v>107</v>
      </c>
      <c r="D97" s="116" t="s">
        <v>347</v>
      </c>
      <c r="E97" s="115" t="s">
        <v>108</v>
      </c>
      <c r="F97" s="115" t="s">
        <v>116</v>
      </c>
      <c r="G97" s="116" t="s">
        <v>115</v>
      </c>
      <c r="H97" s="117" t="s">
        <v>109</v>
      </c>
      <c r="I97" s="452" t="s">
        <v>337</v>
      </c>
      <c r="J97" s="452" t="s">
        <v>337</v>
      </c>
      <c r="K97" s="452" t="s">
        <v>337</v>
      </c>
      <c r="L97" s="452" t="s">
        <v>337</v>
      </c>
      <c r="M97" s="452" t="s">
        <v>337</v>
      </c>
      <c r="N97" s="452" t="s">
        <v>337</v>
      </c>
      <c r="O97" s="452" t="s">
        <v>337</v>
      </c>
      <c r="P97" s="452" t="s">
        <v>337</v>
      </c>
      <c r="Q97" s="452" t="s">
        <v>337</v>
      </c>
      <c r="R97" s="452" t="s">
        <v>337</v>
      </c>
      <c r="S97" s="452" t="s">
        <v>337</v>
      </c>
      <c r="T97" s="452" t="s">
        <v>337</v>
      </c>
      <c r="U97" s="452" t="s">
        <v>337</v>
      </c>
      <c r="V97" s="452" t="s">
        <v>337</v>
      </c>
      <c r="W97" s="452" t="s">
        <v>337</v>
      </c>
      <c r="X97" s="452" t="s">
        <v>337</v>
      </c>
      <c r="Y97" s="452" t="s">
        <v>337</v>
      </c>
      <c r="Z97" s="452" t="s">
        <v>337</v>
      </c>
      <c r="AA97" s="452" t="s">
        <v>337</v>
      </c>
      <c r="AB97" s="452" t="s">
        <v>337</v>
      </c>
      <c r="AC97" s="452" t="s">
        <v>337</v>
      </c>
      <c r="AD97" s="452" t="s">
        <v>337</v>
      </c>
      <c r="AE97" s="452" t="s">
        <v>337</v>
      </c>
      <c r="AF97" s="452" t="s">
        <v>337</v>
      </c>
      <c r="AG97" s="452" t="s">
        <v>337</v>
      </c>
      <c r="AH97" s="452" t="s">
        <v>337</v>
      </c>
      <c r="AI97" s="452" t="s">
        <v>337</v>
      </c>
      <c r="AJ97" s="452" t="s">
        <v>337</v>
      </c>
      <c r="AK97" s="452" t="s">
        <v>337</v>
      </c>
      <c r="AL97" s="452" t="s">
        <v>337</v>
      </c>
      <c r="AM97" s="452" t="s">
        <v>337</v>
      </c>
      <c r="AN97" s="452" t="s">
        <v>337</v>
      </c>
      <c r="AO97" s="452" t="s">
        <v>337</v>
      </c>
      <c r="AP97" s="452" t="s">
        <v>337</v>
      </c>
      <c r="AQ97" s="452" t="s">
        <v>337</v>
      </c>
      <c r="AR97" s="452" t="s">
        <v>337</v>
      </c>
      <c r="AS97" s="452" t="s">
        <v>337</v>
      </c>
      <c r="AT97" s="452" t="s">
        <v>337</v>
      </c>
      <c r="AU97" s="452" t="s">
        <v>337</v>
      </c>
      <c r="AV97" s="452" t="s">
        <v>337</v>
      </c>
      <c r="AW97" s="452" t="s">
        <v>337</v>
      </c>
      <c r="AX97" s="452" t="s">
        <v>337</v>
      </c>
      <c r="AY97" s="452" t="s">
        <v>337</v>
      </c>
      <c r="AZ97" s="452" t="s">
        <v>337</v>
      </c>
      <c r="BA97" s="452" t="s">
        <v>337</v>
      </c>
      <c r="BB97" s="452" t="s">
        <v>337</v>
      </c>
      <c r="BC97" s="452" t="s">
        <v>337</v>
      </c>
      <c r="BD97" s="452" t="s">
        <v>337</v>
      </c>
      <c r="BE97" s="452" t="s">
        <v>337</v>
      </c>
      <c r="BF97" s="452" t="s">
        <v>337</v>
      </c>
      <c r="BG97" s="452" t="s">
        <v>337</v>
      </c>
      <c r="BH97" s="452" t="s">
        <v>337</v>
      </c>
      <c r="BI97" s="452" t="s">
        <v>337</v>
      </c>
      <c r="BJ97" s="452" t="s">
        <v>337</v>
      </c>
      <c r="BK97" s="452" t="s">
        <v>337</v>
      </c>
      <c r="BL97" s="452" t="s">
        <v>337</v>
      </c>
      <c r="BM97" s="452" t="s">
        <v>337</v>
      </c>
      <c r="BN97" s="452" t="s">
        <v>337</v>
      </c>
      <c r="BO97" s="452" t="s">
        <v>337</v>
      </c>
    </row>
    <row r="98" spans="1:74" x14ac:dyDescent="0.25">
      <c r="A98" s="324" t="s">
        <v>47</v>
      </c>
      <c r="B98" s="306"/>
      <c r="C98" s="61"/>
      <c r="D98" s="61"/>
      <c r="E98" s="62"/>
      <c r="F98" s="63"/>
      <c r="G98" s="63"/>
      <c r="H98" s="62"/>
      <c r="I98" s="64"/>
      <c r="J98" s="65"/>
      <c r="K98" s="65"/>
      <c r="L98" s="65"/>
      <c r="M98" s="65"/>
      <c r="N98" s="65"/>
      <c r="O98" s="65"/>
      <c r="P98" s="65"/>
      <c r="Q98" s="65"/>
      <c r="R98" s="65"/>
      <c r="S98" s="65"/>
      <c r="T98" s="65"/>
      <c r="U98" s="65"/>
      <c r="V98" s="65"/>
      <c r="W98" s="65"/>
      <c r="X98" s="65"/>
      <c r="Y98" s="65"/>
      <c r="Z98" s="65"/>
      <c r="AA98" s="65"/>
      <c r="AB98" s="65"/>
      <c r="AC98" s="65"/>
      <c r="AD98" s="65"/>
      <c r="AE98" s="65"/>
      <c r="AF98" s="65"/>
      <c r="AG98" s="65"/>
      <c r="AH98" s="65"/>
      <c r="AI98" s="65"/>
      <c r="AJ98" s="65"/>
      <c r="AK98" s="65"/>
      <c r="AL98" s="65"/>
      <c r="AM98" s="65"/>
      <c r="AN98" s="65"/>
      <c r="AO98" s="65"/>
      <c r="AP98" s="65"/>
      <c r="AQ98" s="65"/>
      <c r="AR98" s="65"/>
      <c r="AS98" s="65"/>
      <c r="AT98" s="65"/>
      <c r="AU98" s="65"/>
      <c r="AV98" s="65"/>
      <c r="AW98" s="65"/>
      <c r="AX98" s="65"/>
      <c r="AY98" s="65"/>
      <c r="AZ98" s="65"/>
      <c r="BA98" s="65"/>
      <c r="BB98" s="65"/>
      <c r="BC98" s="65"/>
      <c r="BD98" s="65"/>
      <c r="BE98" s="65"/>
      <c r="BF98" s="65"/>
      <c r="BG98" s="65"/>
      <c r="BH98" s="65"/>
      <c r="BI98" s="65"/>
      <c r="BJ98" s="65"/>
      <c r="BK98" s="65"/>
      <c r="BL98" s="65"/>
      <c r="BM98" s="65"/>
      <c r="BN98" s="65"/>
      <c r="BO98" s="65"/>
      <c r="BP98" s="67"/>
      <c r="BQ98" s="67"/>
      <c r="BR98" s="67"/>
      <c r="BS98" s="67"/>
      <c r="BT98" s="67"/>
      <c r="BU98" s="67"/>
      <c r="BV98" s="67"/>
    </row>
    <row r="99" spans="1:74" x14ac:dyDescent="0.25">
      <c r="A99" s="324" t="s">
        <v>48</v>
      </c>
      <c r="B99" s="304"/>
      <c r="C99" s="65"/>
      <c r="D99" s="65"/>
      <c r="E99" s="65"/>
      <c r="F99" s="66"/>
      <c r="G99" s="66"/>
      <c r="H99" s="65"/>
      <c r="I99" s="64"/>
      <c r="J99" s="65"/>
      <c r="K99" s="65"/>
      <c r="L99" s="65"/>
      <c r="M99" s="65"/>
      <c r="N99" s="65"/>
      <c r="O99" s="65"/>
      <c r="P99" s="65"/>
      <c r="Q99" s="65"/>
      <c r="R99" s="65"/>
      <c r="S99" s="65"/>
      <c r="T99" s="65"/>
      <c r="U99" s="65"/>
      <c r="V99" s="65"/>
      <c r="W99" s="65"/>
      <c r="X99" s="65"/>
      <c r="Y99" s="65"/>
      <c r="Z99" s="65"/>
      <c r="AA99" s="65"/>
      <c r="AB99" s="65"/>
      <c r="AC99" s="65"/>
      <c r="AD99" s="65"/>
      <c r="AE99" s="65"/>
      <c r="AF99" s="65"/>
      <c r="AG99" s="65"/>
      <c r="AH99" s="65"/>
      <c r="AI99" s="65"/>
      <c r="AJ99" s="65"/>
      <c r="AK99" s="65"/>
      <c r="AL99" s="65"/>
      <c r="AM99" s="65"/>
      <c r="AN99" s="65"/>
      <c r="AO99" s="65"/>
      <c r="AP99" s="65"/>
      <c r="AQ99" s="65"/>
      <c r="AR99" s="65"/>
      <c r="AS99" s="65"/>
      <c r="AT99" s="65"/>
      <c r="AU99" s="65"/>
      <c r="AV99" s="65"/>
      <c r="AW99" s="65"/>
      <c r="AX99" s="65"/>
      <c r="AY99" s="65"/>
      <c r="AZ99" s="65"/>
      <c r="BA99" s="65"/>
      <c r="BB99" s="65"/>
      <c r="BC99" s="65"/>
      <c r="BD99" s="65"/>
      <c r="BE99" s="65"/>
      <c r="BF99" s="65"/>
      <c r="BG99" s="65"/>
      <c r="BH99" s="65"/>
      <c r="BI99" s="65"/>
      <c r="BJ99" s="65"/>
      <c r="BK99" s="65"/>
      <c r="BL99" s="65"/>
      <c r="BM99" s="65"/>
      <c r="BN99" s="65"/>
      <c r="BO99" s="65"/>
      <c r="BP99" s="67"/>
      <c r="BQ99" s="67"/>
      <c r="BR99" s="67"/>
      <c r="BS99" s="67"/>
      <c r="BT99" s="67"/>
      <c r="BU99" s="67"/>
      <c r="BV99" s="67"/>
    </row>
    <row r="100" spans="1:74" x14ac:dyDescent="0.25">
      <c r="A100" s="324" t="s">
        <v>49</v>
      </c>
      <c r="B100" s="304"/>
      <c r="C100" s="65"/>
      <c r="D100" s="65"/>
      <c r="E100" s="65"/>
      <c r="F100" s="66"/>
      <c r="G100" s="66"/>
      <c r="H100" s="65"/>
      <c r="I100" s="64"/>
      <c r="J100" s="65"/>
      <c r="K100" s="65"/>
      <c r="L100" s="65"/>
      <c r="M100" s="65"/>
      <c r="N100" s="65"/>
      <c r="O100" s="65"/>
      <c r="P100" s="65"/>
      <c r="Q100" s="65"/>
      <c r="R100" s="65"/>
      <c r="S100" s="65"/>
      <c r="T100" s="65"/>
      <c r="U100" s="65"/>
      <c r="V100" s="65"/>
      <c r="W100" s="65"/>
      <c r="X100" s="65"/>
      <c r="Y100" s="65"/>
      <c r="Z100" s="65"/>
      <c r="AA100" s="65"/>
      <c r="AB100" s="65"/>
      <c r="AC100" s="65"/>
      <c r="AD100" s="65"/>
      <c r="AE100" s="65"/>
      <c r="AF100" s="65"/>
      <c r="AG100" s="65"/>
      <c r="AH100" s="65"/>
      <c r="AI100" s="65"/>
      <c r="AJ100" s="65"/>
      <c r="AK100" s="65"/>
      <c r="AL100" s="65"/>
      <c r="AM100" s="65"/>
      <c r="AN100" s="65"/>
      <c r="AO100" s="65"/>
      <c r="AP100" s="65"/>
      <c r="AQ100" s="65"/>
      <c r="AR100" s="65"/>
      <c r="AS100" s="65"/>
      <c r="AT100" s="65"/>
      <c r="AU100" s="65"/>
      <c r="AV100" s="65"/>
      <c r="AW100" s="65"/>
      <c r="AX100" s="65"/>
      <c r="AY100" s="65"/>
      <c r="AZ100" s="65"/>
      <c r="BA100" s="65"/>
      <c r="BB100" s="65"/>
      <c r="BC100" s="65"/>
      <c r="BD100" s="65"/>
      <c r="BE100" s="65"/>
      <c r="BF100" s="65"/>
      <c r="BG100" s="65"/>
      <c r="BH100" s="65"/>
      <c r="BI100" s="65"/>
      <c r="BJ100" s="65"/>
      <c r="BK100" s="65"/>
      <c r="BL100" s="65"/>
      <c r="BM100" s="65"/>
      <c r="BN100" s="65"/>
      <c r="BO100" s="65"/>
      <c r="BP100" s="67"/>
      <c r="BQ100" s="67"/>
      <c r="BR100" s="67"/>
      <c r="BS100" s="67"/>
      <c r="BT100" s="67"/>
      <c r="BU100" s="67"/>
      <c r="BV100" s="67"/>
    </row>
    <row r="101" spans="1:74" x14ac:dyDescent="0.25">
      <c r="A101" s="324" t="s">
        <v>50</v>
      </c>
      <c r="B101" s="304"/>
      <c r="C101" s="65"/>
      <c r="D101" s="65"/>
      <c r="E101" s="65"/>
      <c r="F101" s="66"/>
      <c r="G101" s="66"/>
      <c r="H101" s="65"/>
      <c r="I101" s="64"/>
      <c r="J101" s="65"/>
      <c r="K101" s="65"/>
      <c r="L101" s="65"/>
      <c r="M101" s="65"/>
      <c r="N101" s="65"/>
      <c r="O101" s="65"/>
      <c r="P101" s="65"/>
      <c r="Q101" s="65"/>
      <c r="R101" s="65"/>
      <c r="S101" s="65"/>
      <c r="T101" s="65"/>
      <c r="U101" s="65"/>
      <c r="V101" s="65"/>
      <c r="W101" s="65"/>
      <c r="X101" s="65"/>
      <c r="Y101" s="65"/>
      <c r="Z101" s="65"/>
      <c r="AA101" s="65"/>
      <c r="AB101" s="65"/>
      <c r="AC101" s="65"/>
      <c r="AD101" s="65"/>
      <c r="AE101" s="65"/>
      <c r="AF101" s="65"/>
      <c r="AG101" s="65"/>
      <c r="AH101" s="65"/>
      <c r="AI101" s="65"/>
      <c r="AJ101" s="65"/>
      <c r="AK101" s="65"/>
      <c r="AL101" s="65"/>
      <c r="AM101" s="65"/>
      <c r="AN101" s="65"/>
      <c r="AO101" s="65"/>
      <c r="AP101" s="65"/>
      <c r="AQ101" s="65"/>
      <c r="AR101" s="65"/>
      <c r="AS101" s="65"/>
      <c r="AT101" s="65"/>
      <c r="AU101" s="65"/>
      <c r="AV101" s="65"/>
      <c r="AW101" s="65"/>
      <c r="AX101" s="65"/>
      <c r="AY101" s="65"/>
      <c r="AZ101" s="65"/>
      <c r="BA101" s="65"/>
      <c r="BB101" s="65"/>
      <c r="BC101" s="65"/>
      <c r="BD101" s="65"/>
      <c r="BE101" s="65"/>
      <c r="BF101" s="65"/>
      <c r="BG101" s="65"/>
      <c r="BH101" s="65"/>
      <c r="BI101" s="65"/>
      <c r="BJ101" s="65"/>
      <c r="BK101" s="65"/>
      <c r="BL101" s="65"/>
      <c r="BM101" s="65"/>
      <c r="BN101" s="65"/>
      <c r="BO101" s="65"/>
      <c r="BP101" s="67"/>
      <c r="BQ101" s="67"/>
      <c r="BR101" s="67"/>
      <c r="BS101" s="67"/>
      <c r="BT101" s="67"/>
      <c r="BU101" s="67"/>
      <c r="BV101" s="67"/>
    </row>
    <row r="102" spans="1:74" x14ac:dyDescent="0.25">
      <c r="A102" s="324" t="s">
        <v>51</v>
      </c>
      <c r="B102" s="304"/>
      <c r="C102" s="65"/>
      <c r="D102" s="65"/>
      <c r="E102" s="65"/>
      <c r="F102" s="66"/>
      <c r="G102" s="66"/>
      <c r="H102" s="65"/>
      <c r="I102" s="64"/>
      <c r="J102" s="65"/>
      <c r="K102" s="65"/>
      <c r="L102" s="65"/>
      <c r="M102" s="65"/>
      <c r="N102" s="65"/>
      <c r="O102" s="65"/>
      <c r="P102" s="65"/>
      <c r="Q102" s="65"/>
      <c r="R102" s="65"/>
      <c r="S102" s="65"/>
      <c r="T102" s="65"/>
      <c r="U102" s="65"/>
      <c r="V102" s="65"/>
      <c r="W102" s="65"/>
      <c r="X102" s="65"/>
      <c r="Y102" s="65"/>
      <c r="Z102" s="65"/>
      <c r="AA102" s="65"/>
      <c r="AB102" s="65"/>
      <c r="AC102" s="65"/>
      <c r="AD102" s="65"/>
      <c r="AE102" s="65"/>
      <c r="AF102" s="65"/>
      <c r="AG102" s="65"/>
      <c r="AH102" s="65"/>
      <c r="AI102" s="65"/>
      <c r="AJ102" s="65"/>
      <c r="AK102" s="65"/>
      <c r="AL102" s="65"/>
      <c r="AM102" s="65"/>
      <c r="AN102" s="65"/>
      <c r="AO102" s="65"/>
      <c r="AP102" s="65"/>
      <c r="AQ102" s="65"/>
      <c r="AR102" s="65"/>
      <c r="AS102" s="65"/>
      <c r="AT102" s="65"/>
      <c r="AU102" s="65"/>
      <c r="AV102" s="65"/>
      <c r="AW102" s="65"/>
      <c r="AX102" s="65"/>
      <c r="AY102" s="65"/>
      <c r="AZ102" s="65"/>
      <c r="BA102" s="65"/>
      <c r="BB102" s="65"/>
      <c r="BC102" s="65"/>
      <c r="BD102" s="65"/>
      <c r="BE102" s="65"/>
      <c r="BF102" s="65"/>
      <c r="BG102" s="65"/>
      <c r="BH102" s="65"/>
      <c r="BI102" s="65"/>
      <c r="BJ102" s="65"/>
      <c r="BK102" s="65"/>
      <c r="BL102" s="65"/>
      <c r="BM102" s="65"/>
      <c r="BN102" s="65"/>
      <c r="BO102" s="65"/>
      <c r="BP102" s="67"/>
      <c r="BQ102" s="67"/>
      <c r="BR102" s="67"/>
      <c r="BS102" s="67"/>
      <c r="BT102" s="67"/>
      <c r="BU102" s="67"/>
      <c r="BV102" s="67"/>
    </row>
    <row r="103" spans="1:74" x14ac:dyDescent="0.25">
      <c r="A103" s="324" t="s">
        <v>52</v>
      </c>
      <c r="B103" s="305">
        <v>0.15</v>
      </c>
      <c r="C103" s="60" t="s">
        <v>106</v>
      </c>
      <c r="D103" s="19"/>
      <c r="E103" s="20"/>
      <c r="F103" s="15"/>
      <c r="G103" s="15"/>
      <c r="H103" s="15"/>
      <c r="I103" s="15"/>
      <c r="J103" s="15"/>
      <c r="K103" s="15"/>
      <c r="L103" s="15"/>
      <c r="M103" s="15"/>
      <c r="N103" s="15"/>
      <c r="O103" s="15"/>
      <c r="P103" s="15"/>
      <c r="Q103" s="15"/>
      <c r="R103" s="15"/>
      <c r="S103" s="15"/>
      <c r="T103" s="15"/>
      <c r="U103" s="15"/>
      <c r="V103" s="15"/>
      <c r="W103" s="15"/>
      <c r="X103" s="15"/>
      <c r="Y103" s="15"/>
      <c r="Z103" s="15"/>
      <c r="AA103" s="15"/>
      <c r="AB103" s="15"/>
      <c r="AC103" s="15"/>
      <c r="AD103" s="15"/>
      <c r="AE103" s="15"/>
      <c r="AF103" s="15"/>
      <c r="AG103" s="15"/>
      <c r="AH103" s="15"/>
      <c r="AI103" s="15"/>
      <c r="AJ103" s="15"/>
      <c r="AK103" s="15"/>
      <c r="AL103" s="15"/>
      <c r="AM103" s="15"/>
      <c r="AN103" s="15"/>
      <c r="AO103" s="15"/>
      <c r="AP103" s="15"/>
      <c r="AQ103" s="15"/>
      <c r="AR103" s="15"/>
      <c r="AS103" s="15"/>
      <c r="AT103" s="15"/>
      <c r="AU103" s="15"/>
      <c r="AV103" s="15"/>
      <c r="AW103" s="15"/>
      <c r="AX103" s="15"/>
      <c r="AY103" s="15"/>
      <c r="AZ103" s="15"/>
      <c r="BA103" s="15"/>
      <c r="BB103" s="15"/>
      <c r="BC103" s="15"/>
      <c r="BD103" s="15"/>
      <c r="BE103" s="15"/>
      <c r="BF103" s="15"/>
      <c r="BG103" s="15"/>
      <c r="BH103" s="15"/>
      <c r="BI103" s="15"/>
      <c r="BJ103" s="15"/>
      <c r="BK103" s="15"/>
      <c r="BL103" s="15"/>
    </row>
    <row r="104" spans="1:74" x14ac:dyDescent="0.25">
      <c r="A104" s="325"/>
      <c r="B104" s="305">
        <f>SUM(B98:B103)</f>
        <v>0.15</v>
      </c>
      <c r="C104" s="21" t="s">
        <v>0</v>
      </c>
      <c r="D104" s="330" t="s">
        <v>252</v>
      </c>
      <c r="E104" s="330"/>
      <c r="F104" s="330"/>
      <c r="G104" s="330"/>
      <c r="H104" s="15"/>
      <c r="I104" s="15"/>
      <c r="J104" s="15"/>
      <c r="K104" s="15"/>
      <c r="L104" s="15"/>
      <c r="M104" s="15"/>
      <c r="N104" s="15"/>
      <c r="O104" s="15"/>
      <c r="P104" s="15"/>
      <c r="Q104" s="15"/>
      <c r="R104" s="15"/>
      <c r="S104" s="15"/>
      <c r="T104" s="15"/>
      <c r="U104" s="15"/>
      <c r="V104" s="15"/>
      <c r="W104" s="15"/>
      <c r="X104" s="15"/>
      <c r="Y104" s="15"/>
      <c r="Z104" s="15"/>
      <c r="AA104" s="15"/>
      <c r="AB104" s="15"/>
      <c r="AC104" s="15"/>
      <c r="AD104" s="15"/>
      <c r="AE104" s="15"/>
      <c r="AF104" s="15"/>
      <c r="AG104" s="15"/>
      <c r="AH104" s="15"/>
      <c r="AI104" s="15"/>
      <c r="AJ104" s="15"/>
      <c r="AK104" s="15"/>
      <c r="AL104" s="15"/>
      <c r="AM104" s="15"/>
      <c r="AN104" s="15"/>
      <c r="AO104" s="15"/>
      <c r="AP104" s="15"/>
      <c r="AQ104" s="15"/>
      <c r="AR104" s="15"/>
      <c r="AS104" s="15"/>
      <c r="AT104" s="15"/>
      <c r="AU104" s="15"/>
      <c r="AV104" s="15"/>
      <c r="AW104" s="15"/>
      <c r="AX104" s="15"/>
      <c r="AY104" s="15"/>
      <c r="AZ104" s="15"/>
      <c r="BA104" s="15"/>
      <c r="BB104" s="15"/>
      <c r="BC104" s="15"/>
      <c r="BD104" s="15"/>
      <c r="BE104" s="15"/>
      <c r="BF104" s="15"/>
      <c r="BG104" s="15"/>
      <c r="BH104" s="15"/>
      <c r="BI104" s="15"/>
      <c r="BJ104" s="15"/>
      <c r="BK104" s="15"/>
      <c r="BL104" s="15"/>
    </row>
    <row r="105" spans="1:74" x14ac:dyDescent="0.25">
      <c r="A105" s="326"/>
      <c r="B105" s="15"/>
      <c r="C105" s="15"/>
      <c r="D105" s="15"/>
      <c r="E105" s="15"/>
      <c r="F105" s="15"/>
      <c r="G105" s="15"/>
      <c r="H105" s="15"/>
      <c r="I105" s="15"/>
      <c r="J105" s="15"/>
      <c r="K105" s="15"/>
      <c r="L105" s="15"/>
      <c r="M105" s="15"/>
      <c r="N105" s="15"/>
      <c r="O105" s="15"/>
      <c r="P105" s="15"/>
      <c r="Q105" s="15"/>
      <c r="R105" s="15"/>
      <c r="S105" s="15"/>
      <c r="T105" s="15"/>
      <c r="U105" s="15"/>
      <c r="V105" s="15"/>
      <c r="W105" s="15"/>
      <c r="X105" s="15"/>
      <c r="Y105" s="15"/>
      <c r="Z105" s="15"/>
      <c r="AA105" s="15"/>
      <c r="AB105" s="15"/>
      <c r="AC105" s="15"/>
      <c r="AD105" s="15"/>
      <c r="AE105" s="15"/>
      <c r="AF105" s="15"/>
      <c r="AG105" s="15"/>
      <c r="AH105" s="15"/>
      <c r="AI105" s="15"/>
      <c r="AJ105" s="15"/>
      <c r="AK105" s="15"/>
      <c r="AL105" s="15"/>
      <c r="AM105" s="15"/>
      <c r="AN105" s="15"/>
      <c r="AO105" s="15"/>
      <c r="AP105" s="15"/>
      <c r="AQ105" s="15"/>
      <c r="AR105" s="15"/>
      <c r="AS105" s="15"/>
      <c r="AT105" s="15"/>
      <c r="AU105" s="15"/>
      <c r="AV105" s="15"/>
      <c r="AW105" s="15"/>
      <c r="AX105" s="15"/>
      <c r="AY105" s="15"/>
      <c r="AZ105" s="15"/>
      <c r="BA105" s="15"/>
      <c r="BB105" s="15"/>
      <c r="BC105" s="15"/>
      <c r="BD105" s="15"/>
      <c r="BE105" s="15"/>
      <c r="BF105" s="15"/>
      <c r="BG105" s="15"/>
      <c r="BH105" s="15"/>
      <c r="BI105" s="15"/>
      <c r="BJ105" s="15"/>
      <c r="BK105" s="15"/>
      <c r="BL105" s="15"/>
    </row>
    <row r="106" spans="1:74" x14ac:dyDescent="0.25">
      <c r="A106" s="57"/>
      <c r="B106" s="15"/>
      <c r="C106" s="15"/>
      <c r="D106" s="15"/>
      <c r="E106" s="15"/>
      <c r="F106" s="15"/>
      <c r="G106" s="15"/>
      <c r="H106" s="15"/>
      <c r="I106" s="15"/>
      <c r="J106" s="15"/>
      <c r="K106" s="15"/>
      <c r="L106" s="15"/>
      <c r="M106" s="15"/>
      <c r="N106" s="15"/>
      <c r="O106" s="15"/>
      <c r="P106" s="15"/>
      <c r="Q106" s="15"/>
      <c r="R106" s="15"/>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c r="BC106" s="15"/>
      <c r="BD106" s="15"/>
      <c r="BE106" s="15"/>
      <c r="BF106" s="15"/>
      <c r="BG106" s="15"/>
      <c r="BH106" s="15"/>
      <c r="BI106" s="15"/>
      <c r="BJ106" s="15"/>
      <c r="BK106" s="15"/>
      <c r="BL106" s="15"/>
    </row>
    <row r="107" spans="1:74" ht="40.200000000000003" customHeight="1" x14ac:dyDescent="0.25">
      <c r="A107" s="323" t="s">
        <v>240</v>
      </c>
      <c r="B107" s="560" t="s">
        <v>101</v>
      </c>
      <c r="C107" s="561"/>
      <c r="D107" s="561"/>
      <c r="E107" s="561"/>
      <c r="F107" s="561"/>
      <c r="G107" s="561"/>
      <c r="H107" s="13"/>
      <c r="I107" s="13"/>
      <c r="J107" s="13"/>
      <c r="K107" s="13"/>
      <c r="L107" s="13"/>
      <c r="M107" s="13"/>
      <c r="N107" s="13"/>
      <c r="O107" s="13"/>
      <c r="P107" s="13"/>
      <c r="Q107" s="13"/>
      <c r="R107" s="13"/>
      <c r="S107" s="13"/>
      <c r="T107" s="13"/>
      <c r="U107" s="13"/>
      <c r="V107" s="13"/>
      <c r="W107" s="13"/>
      <c r="X107" s="13"/>
      <c r="Y107" s="13"/>
      <c r="Z107" s="13"/>
      <c r="AA107" s="13"/>
      <c r="AB107" s="13"/>
      <c r="AC107" s="13"/>
      <c r="AD107" s="13"/>
      <c r="AE107" s="13"/>
      <c r="AF107" s="13"/>
      <c r="AG107" s="13"/>
      <c r="AH107" s="13"/>
      <c r="AI107" s="13"/>
      <c r="AJ107" s="13"/>
      <c r="AK107" s="13"/>
      <c r="AL107" s="13"/>
      <c r="AM107" s="13"/>
      <c r="AN107" s="13"/>
      <c r="AO107" s="13"/>
      <c r="AP107" s="13"/>
      <c r="AQ107" s="13"/>
      <c r="AR107" s="13"/>
      <c r="AS107" s="13"/>
      <c r="AT107" s="13"/>
      <c r="AU107" s="13"/>
      <c r="AV107" s="13"/>
      <c r="AW107" s="13"/>
      <c r="AX107" s="13"/>
      <c r="AY107" s="13"/>
      <c r="AZ107" s="13"/>
      <c r="BA107" s="13"/>
      <c r="BB107" s="13"/>
      <c r="BC107" s="13"/>
      <c r="BD107" s="13"/>
      <c r="BE107" s="13"/>
      <c r="BF107" s="13"/>
      <c r="BG107" s="13"/>
      <c r="BH107" s="13"/>
      <c r="BI107" s="13"/>
      <c r="BJ107" s="13"/>
      <c r="BK107" s="13"/>
      <c r="BL107" s="14"/>
    </row>
    <row r="108" spans="1:74" ht="79.5" customHeight="1" x14ac:dyDescent="0.25">
      <c r="A108" s="116" t="s">
        <v>105</v>
      </c>
      <c r="B108" s="115" t="s">
        <v>110</v>
      </c>
      <c r="C108" s="116" t="s">
        <v>107</v>
      </c>
      <c r="D108" s="116" t="s">
        <v>347</v>
      </c>
      <c r="E108" s="115" t="s">
        <v>108</v>
      </c>
      <c r="F108" s="115" t="s">
        <v>116</v>
      </c>
      <c r="G108" s="116" t="s">
        <v>115</v>
      </c>
      <c r="H108" s="117" t="s">
        <v>109</v>
      </c>
      <c r="I108" s="452" t="s">
        <v>337</v>
      </c>
      <c r="J108" s="452" t="s">
        <v>337</v>
      </c>
      <c r="K108" s="452" t="s">
        <v>337</v>
      </c>
      <c r="L108" s="452" t="s">
        <v>337</v>
      </c>
      <c r="M108" s="452" t="s">
        <v>337</v>
      </c>
      <c r="N108" s="452" t="s">
        <v>337</v>
      </c>
      <c r="O108" s="452" t="s">
        <v>337</v>
      </c>
      <c r="P108" s="452" t="s">
        <v>337</v>
      </c>
      <c r="Q108" s="452" t="s">
        <v>337</v>
      </c>
      <c r="R108" s="452" t="s">
        <v>337</v>
      </c>
      <c r="S108" s="452" t="s">
        <v>337</v>
      </c>
      <c r="T108" s="452" t="s">
        <v>337</v>
      </c>
      <c r="U108" s="452" t="s">
        <v>337</v>
      </c>
      <c r="V108" s="452" t="s">
        <v>337</v>
      </c>
      <c r="W108" s="452" t="s">
        <v>337</v>
      </c>
      <c r="X108" s="452" t="s">
        <v>337</v>
      </c>
      <c r="Y108" s="452" t="s">
        <v>337</v>
      </c>
      <c r="Z108" s="452" t="s">
        <v>337</v>
      </c>
      <c r="AA108" s="452" t="s">
        <v>337</v>
      </c>
      <c r="AB108" s="452" t="s">
        <v>337</v>
      </c>
      <c r="AC108" s="452" t="s">
        <v>337</v>
      </c>
      <c r="AD108" s="452" t="s">
        <v>337</v>
      </c>
      <c r="AE108" s="452" t="s">
        <v>337</v>
      </c>
      <c r="AF108" s="452" t="s">
        <v>337</v>
      </c>
      <c r="AG108" s="452" t="s">
        <v>337</v>
      </c>
      <c r="AH108" s="452" t="s">
        <v>337</v>
      </c>
      <c r="AI108" s="452" t="s">
        <v>337</v>
      </c>
      <c r="AJ108" s="452" t="s">
        <v>337</v>
      </c>
      <c r="AK108" s="452" t="s">
        <v>337</v>
      </c>
      <c r="AL108" s="452" t="s">
        <v>337</v>
      </c>
      <c r="AM108" s="452" t="s">
        <v>337</v>
      </c>
      <c r="AN108" s="452" t="s">
        <v>337</v>
      </c>
      <c r="AO108" s="452" t="s">
        <v>337</v>
      </c>
      <c r="AP108" s="452" t="s">
        <v>337</v>
      </c>
      <c r="AQ108" s="452" t="s">
        <v>337</v>
      </c>
      <c r="AR108" s="452" t="s">
        <v>337</v>
      </c>
      <c r="AS108" s="452" t="s">
        <v>337</v>
      </c>
      <c r="AT108" s="452" t="s">
        <v>337</v>
      </c>
      <c r="AU108" s="452" t="s">
        <v>337</v>
      </c>
      <c r="AV108" s="452" t="s">
        <v>337</v>
      </c>
      <c r="AW108" s="452" t="s">
        <v>337</v>
      </c>
      <c r="AX108" s="452" t="s">
        <v>337</v>
      </c>
      <c r="AY108" s="452" t="s">
        <v>337</v>
      </c>
      <c r="AZ108" s="452" t="s">
        <v>337</v>
      </c>
      <c r="BA108" s="452" t="s">
        <v>337</v>
      </c>
      <c r="BB108" s="452" t="s">
        <v>337</v>
      </c>
      <c r="BC108" s="452" t="s">
        <v>337</v>
      </c>
      <c r="BD108" s="452" t="s">
        <v>337</v>
      </c>
      <c r="BE108" s="452" t="s">
        <v>337</v>
      </c>
      <c r="BF108" s="452" t="s">
        <v>337</v>
      </c>
      <c r="BG108" s="452" t="s">
        <v>337</v>
      </c>
      <c r="BH108" s="452" t="s">
        <v>337</v>
      </c>
      <c r="BI108" s="452" t="s">
        <v>337</v>
      </c>
      <c r="BJ108" s="452" t="s">
        <v>337</v>
      </c>
      <c r="BK108" s="452" t="s">
        <v>337</v>
      </c>
      <c r="BL108" s="452" t="s">
        <v>337</v>
      </c>
      <c r="BM108" s="452" t="s">
        <v>337</v>
      </c>
      <c r="BN108" s="452" t="s">
        <v>337</v>
      </c>
      <c r="BO108" s="452" t="s">
        <v>337</v>
      </c>
    </row>
    <row r="109" spans="1:74" x14ac:dyDescent="0.25">
      <c r="A109" s="324" t="s">
        <v>53</v>
      </c>
      <c r="B109" s="306" t="s">
        <v>77</v>
      </c>
      <c r="C109" s="61"/>
      <c r="D109" s="61"/>
      <c r="E109" s="62"/>
      <c r="F109" s="63"/>
      <c r="G109" s="63"/>
      <c r="H109" s="62"/>
      <c r="I109" s="64"/>
      <c r="J109" s="65"/>
      <c r="K109" s="65"/>
      <c r="L109" s="65"/>
      <c r="M109" s="65"/>
      <c r="N109" s="65"/>
      <c r="O109" s="65"/>
      <c r="P109" s="65"/>
      <c r="Q109" s="65"/>
      <c r="R109" s="65"/>
      <c r="S109" s="65"/>
      <c r="T109" s="65"/>
      <c r="U109" s="65"/>
      <c r="V109" s="65"/>
      <c r="W109" s="65"/>
      <c r="X109" s="65"/>
      <c r="Y109" s="65"/>
      <c r="Z109" s="65"/>
      <c r="AA109" s="65"/>
      <c r="AB109" s="65"/>
      <c r="AC109" s="65"/>
      <c r="AD109" s="65"/>
      <c r="AE109" s="65"/>
      <c r="AF109" s="65"/>
      <c r="AG109" s="65"/>
      <c r="AH109" s="65"/>
      <c r="AI109" s="65"/>
      <c r="AJ109" s="65"/>
      <c r="AK109" s="65"/>
      <c r="AL109" s="65"/>
      <c r="AM109" s="65"/>
      <c r="AN109" s="65"/>
      <c r="AO109" s="65"/>
      <c r="AP109" s="65"/>
      <c r="AQ109" s="65"/>
      <c r="AR109" s="65"/>
      <c r="AS109" s="65"/>
      <c r="AT109" s="65"/>
      <c r="AU109" s="65"/>
      <c r="AV109" s="65"/>
      <c r="AW109" s="65"/>
      <c r="AX109" s="65"/>
      <c r="AY109" s="65"/>
      <c r="AZ109" s="65"/>
      <c r="BA109" s="65"/>
      <c r="BB109" s="65"/>
      <c r="BC109" s="65"/>
      <c r="BD109" s="65"/>
      <c r="BE109" s="65"/>
      <c r="BF109" s="65"/>
      <c r="BG109" s="65"/>
      <c r="BH109" s="65"/>
      <c r="BI109" s="65"/>
      <c r="BJ109" s="65"/>
      <c r="BK109" s="65"/>
      <c r="BL109" s="65"/>
      <c r="BM109" s="65"/>
      <c r="BN109" s="65"/>
      <c r="BO109" s="65"/>
      <c r="BP109" s="67"/>
      <c r="BQ109" s="67"/>
      <c r="BR109" s="67"/>
      <c r="BS109" s="67"/>
      <c r="BT109" s="67"/>
      <c r="BU109" s="67"/>
      <c r="BV109" s="67"/>
    </row>
    <row r="110" spans="1:74" x14ac:dyDescent="0.25">
      <c r="A110" s="324" t="s">
        <v>54</v>
      </c>
      <c r="B110" s="304" t="s">
        <v>77</v>
      </c>
      <c r="C110" s="65"/>
      <c r="D110" s="65"/>
      <c r="E110" s="65"/>
      <c r="F110" s="66"/>
      <c r="G110" s="66"/>
      <c r="H110" s="65"/>
      <c r="I110" s="64"/>
      <c r="J110" s="65"/>
      <c r="K110" s="65"/>
      <c r="L110" s="65"/>
      <c r="M110" s="65"/>
      <c r="N110" s="65"/>
      <c r="O110" s="65"/>
      <c r="P110" s="65"/>
      <c r="Q110" s="65"/>
      <c r="R110" s="65"/>
      <c r="S110" s="65"/>
      <c r="T110" s="65"/>
      <c r="U110" s="65"/>
      <c r="V110" s="65"/>
      <c r="W110" s="65"/>
      <c r="X110" s="65"/>
      <c r="Y110" s="65"/>
      <c r="Z110" s="65"/>
      <c r="AA110" s="65"/>
      <c r="AB110" s="65"/>
      <c r="AC110" s="65"/>
      <c r="AD110" s="65"/>
      <c r="AE110" s="65"/>
      <c r="AF110" s="65"/>
      <c r="AG110" s="65"/>
      <c r="AH110" s="65"/>
      <c r="AI110" s="65"/>
      <c r="AJ110" s="65"/>
      <c r="AK110" s="65"/>
      <c r="AL110" s="65"/>
      <c r="AM110" s="65"/>
      <c r="AN110" s="65"/>
      <c r="AO110" s="65"/>
      <c r="AP110" s="65"/>
      <c r="AQ110" s="65"/>
      <c r="AR110" s="65"/>
      <c r="AS110" s="65"/>
      <c r="AT110" s="65"/>
      <c r="AU110" s="65"/>
      <c r="AV110" s="65"/>
      <c r="AW110" s="65"/>
      <c r="AX110" s="65"/>
      <c r="AY110" s="65"/>
      <c r="AZ110" s="65"/>
      <c r="BA110" s="65"/>
      <c r="BB110" s="65"/>
      <c r="BC110" s="65"/>
      <c r="BD110" s="65"/>
      <c r="BE110" s="65"/>
      <c r="BF110" s="65"/>
      <c r="BG110" s="65"/>
      <c r="BH110" s="65"/>
      <c r="BI110" s="65"/>
      <c r="BJ110" s="65"/>
      <c r="BK110" s="65"/>
      <c r="BL110" s="65"/>
      <c r="BM110" s="65"/>
      <c r="BN110" s="65"/>
      <c r="BO110" s="65"/>
      <c r="BP110" s="67"/>
      <c r="BQ110" s="67"/>
      <c r="BR110" s="67"/>
      <c r="BS110" s="67"/>
      <c r="BT110" s="67"/>
      <c r="BU110" s="67"/>
      <c r="BV110" s="67"/>
    </row>
    <row r="111" spans="1:74" x14ac:dyDescent="0.25">
      <c r="A111" s="324" t="s">
        <v>55</v>
      </c>
      <c r="B111" s="304" t="s">
        <v>77</v>
      </c>
      <c r="C111" s="65"/>
      <c r="D111" s="65"/>
      <c r="E111" s="65"/>
      <c r="F111" s="66"/>
      <c r="G111" s="66"/>
      <c r="H111" s="65"/>
      <c r="I111" s="64"/>
      <c r="J111" s="65"/>
      <c r="K111" s="65"/>
      <c r="L111" s="65"/>
      <c r="M111" s="65"/>
      <c r="N111" s="65"/>
      <c r="O111" s="65"/>
      <c r="P111" s="65"/>
      <c r="Q111" s="65"/>
      <c r="R111" s="65"/>
      <c r="S111" s="65"/>
      <c r="T111" s="65"/>
      <c r="U111" s="65"/>
      <c r="V111" s="65"/>
      <c r="W111" s="65"/>
      <c r="X111" s="65"/>
      <c r="Y111" s="65"/>
      <c r="Z111" s="65"/>
      <c r="AA111" s="65"/>
      <c r="AB111" s="65"/>
      <c r="AC111" s="65"/>
      <c r="AD111" s="65"/>
      <c r="AE111" s="65"/>
      <c r="AF111" s="65"/>
      <c r="AG111" s="65"/>
      <c r="AH111" s="65"/>
      <c r="AI111" s="65"/>
      <c r="AJ111" s="65"/>
      <c r="AK111" s="65"/>
      <c r="AL111" s="65"/>
      <c r="AM111" s="65"/>
      <c r="AN111" s="65"/>
      <c r="AO111" s="65"/>
      <c r="AP111" s="65"/>
      <c r="AQ111" s="65"/>
      <c r="AR111" s="65"/>
      <c r="AS111" s="65"/>
      <c r="AT111" s="65"/>
      <c r="AU111" s="65"/>
      <c r="AV111" s="65"/>
      <c r="AW111" s="65"/>
      <c r="AX111" s="65"/>
      <c r="AY111" s="65"/>
      <c r="AZ111" s="65"/>
      <c r="BA111" s="65"/>
      <c r="BB111" s="65"/>
      <c r="BC111" s="65"/>
      <c r="BD111" s="65"/>
      <c r="BE111" s="65"/>
      <c r="BF111" s="65"/>
      <c r="BG111" s="65"/>
      <c r="BH111" s="65"/>
      <c r="BI111" s="65"/>
      <c r="BJ111" s="65"/>
      <c r="BK111" s="65"/>
      <c r="BL111" s="65"/>
      <c r="BM111" s="65"/>
      <c r="BN111" s="65"/>
      <c r="BO111" s="65"/>
      <c r="BP111" s="67"/>
      <c r="BQ111" s="67"/>
      <c r="BR111" s="67"/>
      <c r="BS111" s="67"/>
      <c r="BT111" s="67"/>
      <c r="BU111" s="67"/>
      <c r="BV111" s="67"/>
    </row>
    <row r="112" spans="1:74" x14ac:dyDescent="0.25">
      <c r="A112" s="324" t="s">
        <v>56</v>
      </c>
      <c r="B112" s="304"/>
      <c r="C112" s="65"/>
      <c r="D112" s="65"/>
      <c r="E112" s="65"/>
      <c r="F112" s="66"/>
      <c r="G112" s="66"/>
      <c r="H112" s="65"/>
      <c r="I112" s="64"/>
      <c r="J112" s="65"/>
      <c r="K112" s="65"/>
      <c r="L112" s="65"/>
      <c r="M112" s="65"/>
      <c r="N112" s="65"/>
      <c r="O112" s="65"/>
      <c r="P112" s="65"/>
      <c r="Q112" s="65"/>
      <c r="R112" s="65"/>
      <c r="S112" s="65"/>
      <c r="T112" s="65"/>
      <c r="U112" s="65"/>
      <c r="V112" s="65"/>
      <c r="W112" s="65"/>
      <c r="X112" s="65"/>
      <c r="Y112" s="65"/>
      <c r="Z112" s="65"/>
      <c r="AA112" s="65"/>
      <c r="AB112" s="65"/>
      <c r="AC112" s="65"/>
      <c r="AD112" s="65"/>
      <c r="AE112" s="65"/>
      <c r="AF112" s="65"/>
      <c r="AG112" s="65"/>
      <c r="AH112" s="65"/>
      <c r="AI112" s="65"/>
      <c r="AJ112" s="65"/>
      <c r="AK112" s="65"/>
      <c r="AL112" s="65"/>
      <c r="AM112" s="65"/>
      <c r="AN112" s="65"/>
      <c r="AO112" s="65"/>
      <c r="AP112" s="65"/>
      <c r="AQ112" s="65"/>
      <c r="AR112" s="65"/>
      <c r="AS112" s="65"/>
      <c r="AT112" s="65"/>
      <c r="AU112" s="65"/>
      <c r="AV112" s="65"/>
      <c r="AW112" s="65"/>
      <c r="AX112" s="65"/>
      <c r="AY112" s="65"/>
      <c r="AZ112" s="65"/>
      <c r="BA112" s="65"/>
      <c r="BB112" s="65"/>
      <c r="BC112" s="65"/>
      <c r="BD112" s="65"/>
      <c r="BE112" s="65"/>
      <c r="BF112" s="65"/>
      <c r="BG112" s="65"/>
      <c r="BH112" s="65"/>
      <c r="BI112" s="65"/>
      <c r="BJ112" s="65"/>
      <c r="BK112" s="65"/>
      <c r="BL112" s="65"/>
      <c r="BM112" s="65"/>
      <c r="BN112" s="65"/>
      <c r="BO112" s="65"/>
      <c r="BP112" s="67"/>
      <c r="BQ112" s="67"/>
      <c r="BR112" s="67"/>
      <c r="BS112" s="67"/>
      <c r="BT112" s="67"/>
      <c r="BU112" s="67"/>
      <c r="BV112" s="67"/>
    </row>
    <row r="113" spans="1:75" x14ac:dyDescent="0.25">
      <c r="A113" s="324" t="s">
        <v>57</v>
      </c>
      <c r="B113" s="304" t="s">
        <v>77</v>
      </c>
      <c r="C113" s="65"/>
      <c r="D113" s="65"/>
      <c r="E113" s="65"/>
      <c r="F113" s="66"/>
      <c r="G113" s="66"/>
      <c r="H113" s="65"/>
      <c r="I113" s="64"/>
      <c r="J113" s="65"/>
      <c r="K113" s="65"/>
      <c r="L113" s="65"/>
      <c r="M113" s="65"/>
      <c r="N113" s="65"/>
      <c r="O113" s="65"/>
      <c r="P113" s="65"/>
      <c r="Q113" s="65"/>
      <c r="R113" s="65"/>
      <c r="S113" s="65"/>
      <c r="T113" s="65"/>
      <c r="U113" s="65"/>
      <c r="V113" s="65"/>
      <c r="W113" s="65"/>
      <c r="X113" s="65"/>
      <c r="Y113" s="65"/>
      <c r="Z113" s="65"/>
      <c r="AA113" s="65"/>
      <c r="AB113" s="65"/>
      <c r="AC113" s="65"/>
      <c r="AD113" s="65"/>
      <c r="AE113" s="65"/>
      <c r="AF113" s="65"/>
      <c r="AG113" s="65"/>
      <c r="AH113" s="65"/>
      <c r="AI113" s="65"/>
      <c r="AJ113" s="65"/>
      <c r="AK113" s="65"/>
      <c r="AL113" s="65"/>
      <c r="AM113" s="65"/>
      <c r="AN113" s="65"/>
      <c r="AO113" s="65"/>
      <c r="AP113" s="65"/>
      <c r="AQ113" s="65"/>
      <c r="AR113" s="65"/>
      <c r="AS113" s="65"/>
      <c r="AT113" s="65"/>
      <c r="AU113" s="65"/>
      <c r="AV113" s="65"/>
      <c r="AW113" s="65"/>
      <c r="AX113" s="65"/>
      <c r="AY113" s="65"/>
      <c r="AZ113" s="65"/>
      <c r="BA113" s="65"/>
      <c r="BB113" s="65"/>
      <c r="BC113" s="65"/>
      <c r="BD113" s="65"/>
      <c r="BE113" s="65"/>
      <c r="BF113" s="65"/>
      <c r="BG113" s="65"/>
      <c r="BH113" s="65"/>
      <c r="BI113" s="65"/>
      <c r="BJ113" s="65"/>
      <c r="BK113" s="65"/>
      <c r="BL113" s="65"/>
      <c r="BM113" s="65"/>
      <c r="BN113" s="65"/>
      <c r="BO113" s="65"/>
      <c r="BP113" s="67"/>
      <c r="BQ113" s="67"/>
      <c r="BR113" s="67"/>
      <c r="BS113" s="67"/>
      <c r="BT113" s="67"/>
      <c r="BU113" s="67"/>
      <c r="BV113" s="67"/>
    </row>
    <row r="114" spans="1:75" x14ac:dyDescent="0.25">
      <c r="A114" s="324" t="s">
        <v>58</v>
      </c>
      <c r="B114" s="305">
        <v>0.15</v>
      </c>
      <c r="C114" s="60" t="s">
        <v>106</v>
      </c>
      <c r="D114" s="19"/>
      <c r="E114" s="20"/>
      <c r="F114" s="15"/>
      <c r="G114" s="15"/>
      <c r="H114" s="15"/>
      <c r="I114" s="15"/>
      <c r="J114" s="15"/>
      <c r="K114" s="15"/>
      <c r="L114" s="15"/>
      <c r="M114" s="15"/>
      <c r="N114" s="15"/>
      <c r="O114" s="15"/>
      <c r="P114" s="15"/>
      <c r="Q114" s="15"/>
      <c r="R114" s="15"/>
      <c r="S114" s="15"/>
      <c r="T114" s="15"/>
      <c r="U114" s="15"/>
      <c r="V114" s="15"/>
      <c r="W114" s="15"/>
      <c r="X114" s="15"/>
      <c r="Y114" s="15"/>
      <c r="Z114" s="15"/>
      <c r="AA114" s="15"/>
      <c r="AB114" s="15"/>
      <c r="AC114" s="15"/>
      <c r="AD114" s="15"/>
      <c r="AE114" s="15"/>
      <c r="AF114" s="15"/>
      <c r="AG114" s="15"/>
      <c r="AH114" s="15"/>
      <c r="AI114" s="15"/>
      <c r="AJ114" s="15"/>
      <c r="AK114" s="15"/>
      <c r="AL114" s="15"/>
      <c r="AM114" s="15"/>
      <c r="AN114" s="15"/>
      <c r="AO114" s="15"/>
      <c r="AP114" s="15"/>
      <c r="AQ114" s="15"/>
      <c r="AR114" s="15"/>
      <c r="AS114" s="15"/>
      <c r="AT114" s="15"/>
      <c r="AU114" s="15"/>
      <c r="AV114" s="15"/>
      <c r="AW114" s="15"/>
      <c r="AX114" s="15"/>
      <c r="AY114" s="15"/>
      <c r="AZ114" s="15"/>
      <c r="BA114" s="15"/>
      <c r="BB114" s="15"/>
      <c r="BC114" s="15"/>
      <c r="BD114" s="15"/>
      <c r="BE114" s="15"/>
      <c r="BF114" s="15"/>
      <c r="BG114" s="15"/>
      <c r="BH114" s="15"/>
      <c r="BI114" s="15"/>
      <c r="BJ114" s="15"/>
      <c r="BK114" s="15"/>
      <c r="BL114" s="15"/>
    </row>
    <row r="115" spans="1:75" x14ac:dyDescent="0.25">
      <c r="A115" s="325"/>
      <c r="B115" s="305">
        <f>SUM(B109:B114)</f>
        <v>0.15</v>
      </c>
      <c r="C115" s="21" t="s">
        <v>0</v>
      </c>
      <c r="D115" s="330" t="s">
        <v>252</v>
      </c>
      <c r="E115" s="330"/>
      <c r="F115" s="330"/>
      <c r="G115" s="330"/>
      <c r="H115" s="15"/>
      <c r="I115" s="15"/>
      <c r="J115" s="15"/>
      <c r="K115" s="15"/>
      <c r="L115" s="15"/>
      <c r="M115" s="15"/>
      <c r="N115" s="15"/>
      <c r="O115" s="15"/>
      <c r="P115" s="15"/>
      <c r="Q115" s="15"/>
      <c r="R115" s="15"/>
      <c r="S115" s="15"/>
      <c r="T115" s="15"/>
      <c r="U115" s="15"/>
      <c r="V115" s="15"/>
      <c r="W115" s="15"/>
      <c r="X115" s="15"/>
      <c r="Y115" s="15"/>
      <c r="Z115" s="15"/>
      <c r="AA115" s="15"/>
      <c r="AB115" s="15"/>
      <c r="AC115" s="15"/>
      <c r="AD115" s="15"/>
      <c r="AE115" s="15"/>
      <c r="AF115" s="15"/>
      <c r="AG115" s="15"/>
      <c r="AH115" s="15"/>
      <c r="AI115" s="15"/>
      <c r="AJ115" s="15"/>
      <c r="AK115" s="15"/>
      <c r="AL115" s="15"/>
      <c r="AM115" s="15"/>
      <c r="AN115" s="15"/>
      <c r="AO115" s="15"/>
      <c r="AP115" s="15"/>
      <c r="AQ115" s="15"/>
      <c r="AR115" s="15"/>
      <c r="AS115" s="15"/>
      <c r="AT115" s="15"/>
      <c r="AU115" s="15"/>
      <c r="AV115" s="15"/>
      <c r="AW115" s="15"/>
      <c r="AX115" s="15"/>
      <c r="AY115" s="15"/>
      <c r="AZ115" s="15"/>
      <c r="BA115" s="15"/>
      <c r="BB115" s="15"/>
      <c r="BC115" s="15"/>
      <c r="BD115" s="15"/>
      <c r="BE115" s="15"/>
      <c r="BF115" s="15"/>
      <c r="BG115" s="15"/>
      <c r="BH115" s="15"/>
      <c r="BI115" s="15"/>
      <c r="BJ115" s="15"/>
      <c r="BK115" s="15"/>
      <c r="BL115" s="15"/>
    </row>
    <row r="116" spans="1:75" x14ac:dyDescent="0.25">
      <c r="A116" s="326"/>
      <c r="B116" s="15"/>
      <c r="C116" s="15"/>
      <c r="D116" s="15"/>
      <c r="E116" s="15"/>
      <c r="F116" s="15"/>
      <c r="G116" s="15"/>
      <c r="H116" s="15"/>
      <c r="I116" s="15"/>
      <c r="J116" s="15"/>
      <c r="K116" s="15"/>
      <c r="L116" s="15"/>
      <c r="M116" s="15"/>
      <c r="N116" s="15"/>
      <c r="O116" s="15"/>
      <c r="P116" s="15"/>
      <c r="Q116" s="15"/>
      <c r="R116" s="15"/>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c r="BC116" s="15"/>
      <c r="BD116" s="15"/>
      <c r="BE116" s="15"/>
      <c r="BF116" s="15"/>
      <c r="BG116" s="15"/>
      <c r="BH116" s="15"/>
      <c r="BI116" s="15"/>
      <c r="BJ116" s="15"/>
      <c r="BK116" s="15"/>
      <c r="BL116" s="15"/>
    </row>
    <row r="117" spans="1:75" x14ac:dyDescent="0.25">
      <c r="A117" s="57"/>
      <c r="B117" s="15"/>
      <c r="C117" s="15"/>
      <c r="D117" s="15"/>
      <c r="E117" s="15"/>
      <c r="F117" s="15"/>
      <c r="G117" s="15"/>
      <c r="H117" s="15"/>
      <c r="I117" s="15"/>
      <c r="J117" s="15"/>
      <c r="K117" s="15"/>
      <c r="L117" s="15"/>
      <c r="M117" s="15"/>
      <c r="N117" s="15"/>
      <c r="O117" s="15"/>
      <c r="P117" s="15"/>
      <c r="Q117" s="15"/>
      <c r="R117" s="15"/>
      <c r="S117" s="15"/>
      <c r="T117" s="15"/>
      <c r="U117" s="15"/>
      <c r="V117" s="15"/>
      <c r="W117" s="15"/>
      <c r="X117" s="15"/>
      <c r="Y117" s="15"/>
      <c r="Z117" s="15"/>
      <c r="AA117" s="15"/>
      <c r="AB117" s="15"/>
      <c r="AC117" s="15"/>
      <c r="AD117" s="15"/>
      <c r="AE117" s="15"/>
      <c r="AF117" s="15"/>
      <c r="AG117" s="15"/>
      <c r="AH117" s="15"/>
      <c r="AI117" s="15"/>
      <c r="AJ117" s="15"/>
      <c r="AK117" s="15"/>
      <c r="AL117" s="15"/>
      <c r="AM117" s="15"/>
      <c r="AN117" s="15"/>
      <c r="AO117" s="15"/>
      <c r="AP117" s="15"/>
      <c r="AQ117" s="15"/>
      <c r="AR117" s="15"/>
      <c r="AS117" s="15"/>
      <c r="AT117" s="15"/>
      <c r="AU117" s="15"/>
      <c r="AV117" s="15"/>
      <c r="AW117" s="15"/>
      <c r="AX117" s="15"/>
      <c r="AY117" s="15"/>
      <c r="AZ117" s="15"/>
      <c r="BA117" s="15"/>
      <c r="BB117" s="15"/>
      <c r="BC117" s="15"/>
      <c r="BD117" s="15"/>
      <c r="BE117" s="15"/>
      <c r="BF117" s="15"/>
      <c r="BG117" s="15"/>
      <c r="BH117" s="15"/>
      <c r="BI117" s="15"/>
      <c r="BJ117" s="15"/>
      <c r="BK117" s="15"/>
      <c r="BL117" s="15"/>
    </row>
    <row r="118" spans="1:75" ht="34.950000000000003" customHeight="1" x14ac:dyDescent="0.25">
      <c r="A118" s="323" t="s">
        <v>241</v>
      </c>
      <c r="B118" s="560" t="s">
        <v>102</v>
      </c>
      <c r="C118" s="561"/>
      <c r="D118" s="561"/>
      <c r="E118" s="561"/>
      <c r="F118" s="561"/>
      <c r="G118" s="561"/>
      <c r="H118" s="13"/>
      <c r="I118" s="13"/>
      <c r="J118" s="13"/>
      <c r="K118" s="13"/>
      <c r="L118" s="13"/>
      <c r="M118" s="13"/>
      <c r="N118" s="13"/>
      <c r="O118" s="13"/>
      <c r="P118" s="13"/>
      <c r="Q118" s="13"/>
      <c r="R118" s="13"/>
      <c r="S118" s="13"/>
      <c r="T118" s="13"/>
      <c r="U118" s="13"/>
      <c r="V118" s="13"/>
      <c r="W118" s="13"/>
      <c r="X118" s="13"/>
      <c r="Y118" s="13"/>
      <c r="Z118" s="13"/>
      <c r="AA118" s="13"/>
      <c r="AB118" s="13"/>
      <c r="AC118" s="13"/>
      <c r="AD118" s="13"/>
      <c r="AE118" s="13"/>
      <c r="AF118" s="13"/>
      <c r="AG118" s="13"/>
      <c r="AH118" s="13"/>
      <c r="AI118" s="13"/>
      <c r="AJ118" s="13"/>
      <c r="AK118" s="13"/>
      <c r="AL118" s="13"/>
      <c r="AM118" s="13"/>
      <c r="AN118" s="13"/>
      <c r="AO118" s="13"/>
      <c r="AP118" s="13"/>
      <c r="AQ118" s="13"/>
      <c r="AR118" s="13"/>
      <c r="AS118" s="13"/>
      <c r="AT118" s="13"/>
      <c r="AU118" s="13"/>
      <c r="AV118" s="13"/>
      <c r="AW118" s="13"/>
      <c r="AX118" s="13"/>
      <c r="AY118" s="13"/>
      <c r="AZ118" s="13"/>
      <c r="BA118" s="13"/>
      <c r="BB118" s="13"/>
      <c r="BC118" s="13"/>
      <c r="BD118" s="13"/>
      <c r="BE118" s="13"/>
      <c r="BF118" s="13"/>
      <c r="BG118" s="13"/>
      <c r="BH118" s="13"/>
      <c r="BI118" s="13"/>
      <c r="BJ118" s="13"/>
      <c r="BK118" s="13"/>
      <c r="BL118" s="14"/>
    </row>
    <row r="119" spans="1:75" ht="78" customHeight="1" x14ac:dyDescent="0.25">
      <c r="A119" s="116" t="s">
        <v>105</v>
      </c>
      <c r="B119" s="115" t="s">
        <v>110</v>
      </c>
      <c r="C119" s="116" t="s">
        <v>107</v>
      </c>
      <c r="D119" s="116" t="s">
        <v>347</v>
      </c>
      <c r="E119" s="115" t="s">
        <v>108</v>
      </c>
      <c r="F119" s="115" t="s">
        <v>116</v>
      </c>
      <c r="G119" s="116" t="s">
        <v>115</v>
      </c>
      <c r="H119" s="117" t="s">
        <v>109</v>
      </c>
      <c r="I119" s="452" t="s">
        <v>337</v>
      </c>
      <c r="J119" s="452" t="s">
        <v>337</v>
      </c>
      <c r="K119" s="452" t="s">
        <v>337</v>
      </c>
      <c r="L119" s="452" t="s">
        <v>337</v>
      </c>
      <c r="M119" s="452" t="s">
        <v>337</v>
      </c>
      <c r="N119" s="452" t="s">
        <v>337</v>
      </c>
      <c r="O119" s="452" t="s">
        <v>337</v>
      </c>
      <c r="P119" s="452" t="s">
        <v>337</v>
      </c>
      <c r="Q119" s="452" t="s">
        <v>337</v>
      </c>
      <c r="R119" s="452" t="s">
        <v>337</v>
      </c>
      <c r="S119" s="452" t="s">
        <v>337</v>
      </c>
      <c r="T119" s="452" t="s">
        <v>337</v>
      </c>
      <c r="U119" s="452" t="s">
        <v>337</v>
      </c>
      <c r="V119" s="452" t="s">
        <v>337</v>
      </c>
      <c r="W119" s="452" t="s">
        <v>337</v>
      </c>
      <c r="X119" s="452" t="s">
        <v>337</v>
      </c>
      <c r="Y119" s="452" t="s">
        <v>337</v>
      </c>
      <c r="Z119" s="452" t="s">
        <v>337</v>
      </c>
      <c r="AA119" s="452" t="s">
        <v>337</v>
      </c>
      <c r="AB119" s="452" t="s">
        <v>337</v>
      </c>
      <c r="AC119" s="452" t="s">
        <v>337</v>
      </c>
      <c r="AD119" s="452" t="s">
        <v>337</v>
      </c>
      <c r="AE119" s="452" t="s">
        <v>337</v>
      </c>
      <c r="AF119" s="452" t="s">
        <v>337</v>
      </c>
      <c r="AG119" s="452" t="s">
        <v>337</v>
      </c>
      <c r="AH119" s="452" t="s">
        <v>337</v>
      </c>
      <c r="AI119" s="452" t="s">
        <v>337</v>
      </c>
      <c r="AJ119" s="452" t="s">
        <v>337</v>
      </c>
      <c r="AK119" s="452" t="s">
        <v>337</v>
      </c>
      <c r="AL119" s="452" t="s">
        <v>337</v>
      </c>
      <c r="AM119" s="452" t="s">
        <v>337</v>
      </c>
      <c r="AN119" s="452" t="s">
        <v>337</v>
      </c>
      <c r="AO119" s="452" t="s">
        <v>337</v>
      </c>
      <c r="AP119" s="452" t="s">
        <v>337</v>
      </c>
      <c r="AQ119" s="452" t="s">
        <v>337</v>
      </c>
      <c r="AR119" s="452" t="s">
        <v>337</v>
      </c>
      <c r="AS119" s="452" t="s">
        <v>337</v>
      </c>
      <c r="AT119" s="452" t="s">
        <v>337</v>
      </c>
      <c r="AU119" s="452" t="s">
        <v>337</v>
      </c>
      <c r="AV119" s="452" t="s">
        <v>337</v>
      </c>
      <c r="AW119" s="452" t="s">
        <v>337</v>
      </c>
      <c r="AX119" s="452" t="s">
        <v>337</v>
      </c>
      <c r="AY119" s="452" t="s">
        <v>337</v>
      </c>
      <c r="AZ119" s="452" t="s">
        <v>337</v>
      </c>
      <c r="BA119" s="452" t="s">
        <v>337</v>
      </c>
      <c r="BB119" s="452" t="s">
        <v>337</v>
      </c>
      <c r="BC119" s="452" t="s">
        <v>337</v>
      </c>
      <c r="BD119" s="452" t="s">
        <v>337</v>
      </c>
      <c r="BE119" s="452" t="s">
        <v>337</v>
      </c>
      <c r="BF119" s="452" t="s">
        <v>337</v>
      </c>
      <c r="BG119" s="452" t="s">
        <v>337</v>
      </c>
      <c r="BH119" s="452" t="s">
        <v>337</v>
      </c>
      <c r="BI119" s="452" t="s">
        <v>337</v>
      </c>
      <c r="BJ119" s="452" t="s">
        <v>337</v>
      </c>
      <c r="BK119" s="452" t="s">
        <v>337</v>
      </c>
      <c r="BL119" s="452" t="s">
        <v>337</v>
      </c>
      <c r="BM119" s="452" t="s">
        <v>337</v>
      </c>
      <c r="BN119" s="452" t="s">
        <v>337</v>
      </c>
      <c r="BO119" s="452" t="s">
        <v>337</v>
      </c>
    </row>
    <row r="120" spans="1:75" x14ac:dyDescent="0.25">
      <c r="A120" s="324" t="s">
        <v>59</v>
      </c>
      <c r="B120" s="306" t="s">
        <v>77</v>
      </c>
      <c r="C120" s="61"/>
      <c r="D120" s="61"/>
      <c r="E120" s="62"/>
      <c r="F120" s="63"/>
      <c r="G120" s="63"/>
      <c r="H120" s="62"/>
      <c r="I120" s="64"/>
      <c r="J120" s="65"/>
      <c r="K120" s="65"/>
      <c r="L120" s="65"/>
      <c r="M120" s="65"/>
      <c r="N120" s="65"/>
      <c r="O120" s="65"/>
      <c r="P120" s="65"/>
      <c r="Q120" s="65"/>
      <c r="R120" s="65"/>
      <c r="S120" s="65"/>
      <c r="T120" s="65"/>
      <c r="U120" s="65"/>
      <c r="V120" s="65"/>
      <c r="W120" s="65"/>
      <c r="X120" s="65"/>
      <c r="Y120" s="65"/>
      <c r="Z120" s="65"/>
      <c r="AA120" s="65"/>
      <c r="AB120" s="65"/>
      <c r="AC120" s="65"/>
      <c r="AD120" s="65"/>
      <c r="AE120" s="65"/>
      <c r="AF120" s="65"/>
      <c r="AG120" s="65"/>
      <c r="AH120" s="65"/>
      <c r="AI120" s="65"/>
      <c r="AJ120" s="65"/>
      <c r="AK120" s="65"/>
      <c r="AL120" s="65"/>
      <c r="AM120" s="65"/>
      <c r="AN120" s="65"/>
      <c r="AO120" s="65"/>
      <c r="AP120" s="65"/>
      <c r="AQ120" s="65"/>
      <c r="AR120" s="65"/>
      <c r="AS120" s="65"/>
      <c r="AT120" s="65"/>
      <c r="AU120" s="65"/>
      <c r="AV120" s="65"/>
      <c r="AW120" s="65"/>
      <c r="AX120" s="65"/>
      <c r="AY120" s="65"/>
      <c r="AZ120" s="65"/>
      <c r="BA120" s="65"/>
      <c r="BB120" s="65"/>
      <c r="BC120" s="65"/>
      <c r="BD120" s="65"/>
      <c r="BE120" s="65"/>
      <c r="BF120" s="65"/>
      <c r="BG120" s="65"/>
      <c r="BH120" s="65"/>
      <c r="BI120" s="65"/>
      <c r="BJ120" s="65"/>
      <c r="BK120" s="65"/>
      <c r="BL120" s="65"/>
      <c r="BM120" s="65"/>
      <c r="BN120" s="65"/>
      <c r="BO120" s="65"/>
      <c r="BP120" s="67"/>
      <c r="BQ120" s="67"/>
      <c r="BR120" s="67"/>
      <c r="BS120" s="67"/>
      <c r="BT120" s="67"/>
      <c r="BU120" s="67"/>
      <c r="BV120" s="67"/>
      <c r="BW120" s="67"/>
    </row>
    <row r="121" spans="1:75" x14ac:dyDescent="0.25">
      <c r="A121" s="324" t="s">
        <v>60</v>
      </c>
      <c r="B121" s="304" t="s">
        <v>77</v>
      </c>
      <c r="C121" s="65"/>
      <c r="D121" s="65"/>
      <c r="E121" s="65"/>
      <c r="F121" s="66"/>
      <c r="G121" s="66"/>
      <c r="H121" s="65"/>
      <c r="I121" s="64"/>
      <c r="J121" s="65"/>
      <c r="K121" s="65"/>
      <c r="L121" s="65"/>
      <c r="M121" s="65"/>
      <c r="N121" s="65"/>
      <c r="O121" s="65"/>
      <c r="P121" s="65"/>
      <c r="Q121" s="65"/>
      <c r="R121" s="65"/>
      <c r="S121" s="65"/>
      <c r="T121" s="65"/>
      <c r="U121" s="65"/>
      <c r="V121" s="65"/>
      <c r="W121" s="65"/>
      <c r="X121" s="65"/>
      <c r="Y121" s="65"/>
      <c r="Z121" s="65"/>
      <c r="AA121" s="65"/>
      <c r="AB121" s="65"/>
      <c r="AC121" s="65"/>
      <c r="AD121" s="65"/>
      <c r="AE121" s="65"/>
      <c r="AF121" s="65"/>
      <c r="AG121" s="65"/>
      <c r="AH121" s="65"/>
      <c r="AI121" s="65"/>
      <c r="AJ121" s="65"/>
      <c r="AK121" s="65"/>
      <c r="AL121" s="65"/>
      <c r="AM121" s="65"/>
      <c r="AN121" s="65"/>
      <c r="AO121" s="65"/>
      <c r="AP121" s="65"/>
      <c r="AQ121" s="65"/>
      <c r="AR121" s="65"/>
      <c r="AS121" s="65"/>
      <c r="AT121" s="65"/>
      <c r="AU121" s="65"/>
      <c r="AV121" s="65"/>
      <c r="AW121" s="65"/>
      <c r="AX121" s="65"/>
      <c r="AY121" s="65"/>
      <c r="AZ121" s="65"/>
      <c r="BA121" s="65"/>
      <c r="BB121" s="65"/>
      <c r="BC121" s="65"/>
      <c r="BD121" s="65"/>
      <c r="BE121" s="65"/>
      <c r="BF121" s="65"/>
      <c r="BG121" s="65"/>
      <c r="BH121" s="65"/>
      <c r="BI121" s="65"/>
      <c r="BJ121" s="65"/>
      <c r="BK121" s="65"/>
      <c r="BL121" s="65"/>
      <c r="BM121" s="65"/>
      <c r="BN121" s="65"/>
      <c r="BO121" s="65"/>
      <c r="BP121" s="67"/>
      <c r="BQ121" s="67"/>
      <c r="BR121" s="67"/>
      <c r="BS121" s="67"/>
      <c r="BT121" s="67"/>
      <c r="BU121" s="67"/>
      <c r="BV121" s="67"/>
      <c r="BW121" s="67"/>
    </row>
    <row r="122" spans="1:75" x14ac:dyDescent="0.25">
      <c r="A122" s="324" t="s">
        <v>61</v>
      </c>
      <c r="B122" s="304" t="s">
        <v>77</v>
      </c>
      <c r="C122" s="65"/>
      <c r="D122" s="65"/>
      <c r="E122" s="65"/>
      <c r="F122" s="66"/>
      <c r="G122" s="66"/>
      <c r="H122" s="65"/>
      <c r="I122" s="64"/>
      <c r="J122" s="65"/>
      <c r="K122" s="65"/>
      <c r="L122" s="65"/>
      <c r="M122" s="65"/>
      <c r="N122" s="65"/>
      <c r="O122" s="65"/>
      <c r="P122" s="65"/>
      <c r="Q122" s="65"/>
      <c r="R122" s="65"/>
      <c r="S122" s="65"/>
      <c r="T122" s="65"/>
      <c r="U122" s="65"/>
      <c r="V122" s="65"/>
      <c r="W122" s="65"/>
      <c r="X122" s="65"/>
      <c r="Y122" s="65"/>
      <c r="Z122" s="65"/>
      <c r="AA122" s="65"/>
      <c r="AB122" s="65"/>
      <c r="AC122" s="65"/>
      <c r="AD122" s="65"/>
      <c r="AE122" s="65"/>
      <c r="AF122" s="65"/>
      <c r="AG122" s="65"/>
      <c r="AH122" s="65"/>
      <c r="AI122" s="65"/>
      <c r="AJ122" s="65"/>
      <c r="AK122" s="65"/>
      <c r="AL122" s="65"/>
      <c r="AM122" s="65"/>
      <c r="AN122" s="65"/>
      <c r="AO122" s="65"/>
      <c r="AP122" s="65"/>
      <c r="AQ122" s="65"/>
      <c r="AR122" s="65"/>
      <c r="AS122" s="65"/>
      <c r="AT122" s="65"/>
      <c r="AU122" s="65"/>
      <c r="AV122" s="65"/>
      <c r="AW122" s="65"/>
      <c r="AX122" s="65"/>
      <c r="AY122" s="65"/>
      <c r="AZ122" s="65"/>
      <c r="BA122" s="65"/>
      <c r="BB122" s="65"/>
      <c r="BC122" s="65"/>
      <c r="BD122" s="65"/>
      <c r="BE122" s="65"/>
      <c r="BF122" s="65"/>
      <c r="BG122" s="65"/>
      <c r="BH122" s="65"/>
      <c r="BI122" s="65"/>
      <c r="BJ122" s="65"/>
      <c r="BK122" s="65"/>
      <c r="BL122" s="65"/>
      <c r="BM122" s="65"/>
      <c r="BN122" s="65"/>
      <c r="BO122" s="65"/>
      <c r="BP122" s="67"/>
      <c r="BQ122" s="67"/>
      <c r="BR122" s="67"/>
      <c r="BS122" s="67"/>
      <c r="BT122" s="67"/>
      <c r="BU122" s="67"/>
      <c r="BV122" s="67"/>
      <c r="BW122" s="67"/>
    </row>
    <row r="123" spans="1:75" x14ac:dyDescent="0.25">
      <c r="A123" s="324" t="s">
        <v>62</v>
      </c>
      <c r="B123" s="304" t="s">
        <v>77</v>
      </c>
      <c r="C123" s="65"/>
      <c r="D123" s="65"/>
      <c r="E123" s="65"/>
      <c r="F123" s="66"/>
      <c r="G123" s="66"/>
      <c r="H123" s="65"/>
      <c r="I123" s="64"/>
      <c r="J123" s="65"/>
      <c r="K123" s="65"/>
      <c r="L123" s="65"/>
      <c r="M123" s="65"/>
      <c r="N123" s="65"/>
      <c r="O123" s="65"/>
      <c r="P123" s="65"/>
      <c r="Q123" s="65"/>
      <c r="R123" s="65"/>
      <c r="S123" s="65"/>
      <c r="T123" s="65"/>
      <c r="U123" s="65"/>
      <c r="V123" s="65"/>
      <c r="W123" s="65"/>
      <c r="X123" s="65"/>
      <c r="Y123" s="65"/>
      <c r="Z123" s="65"/>
      <c r="AA123" s="65"/>
      <c r="AB123" s="65"/>
      <c r="AC123" s="65"/>
      <c r="AD123" s="65"/>
      <c r="AE123" s="65"/>
      <c r="AF123" s="65"/>
      <c r="AG123" s="65"/>
      <c r="AH123" s="65"/>
      <c r="AI123" s="65"/>
      <c r="AJ123" s="65"/>
      <c r="AK123" s="65"/>
      <c r="AL123" s="65"/>
      <c r="AM123" s="65"/>
      <c r="AN123" s="65"/>
      <c r="AO123" s="65"/>
      <c r="AP123" s="65"/>
      <c r="AQ123" s="65"/>
      <c r="AR123" s="65"/>
      <c r="AS123" s="65"/>
      <c r="AT123" s="65"/>
      <c r="AU123" s="65"/>
      <c r="AV123" s="65"/>
      <c r="AW123" s="65"/>
      <c r="AX123" s="65"/>
      <c r="AY123" s="65"/>
      <c r="AZ123" s="65"/>
      <c r="BA123" s="65"/>
      <c r="BB123" s="65"/>
      <c r="BC123" s="65"/>
      <c r="BD123" s="65"/>
      <c r="BE123" s="65"/>
      <c r="BF123" s="65"/>
      <c r="BG123" s="65"/>
      <c r="BH123" s="65"/>
      <c r="BI123" s="65"/>
      <c r="BJ123" s="65"/>
      <c r="BK123" s="65"/>
      <c r="BL123" s="65"/>
      <c r="BM123" s="65"/>
      <c r="BN123" s="65"/>
      <c r="BO123" s="65"/>
      <c r="BP123" s="67"/>
      <c r="BQ123" s="67"/>
      <c r="BR123" s="67"/>
      <c r="BS123" s="67"/>
      <c r="BT123" s="67"/>
      <c r="BU123" s="67"/>
      <c r="BV123" s="67"/>
      <c r="BW123" s="67"/>
    </row>
    <row r="124" spans="1:75" x14ac:dyDescent="0.25">
      <c r="A124" s="324" t="s">
        <v>63</v>
      </c>
      <c r="B124" s="304" t="s">
        <v>77</v>
      </c>
      <c r="C124" s="65"/>
      <c r="D124" s="65"/>
      <c r="E124" s="65"/>
      <c r="F124" s="66"/>
      <c r="G124" s="66"/>
      <c r="H124" s="65"/>
      <c r="I124" s="64"/>
      <c r="J124" s="65"/>
      <c r="K124" s="65"/>
      <c r="L124" s="65"/>
      <c r="M124" s="65"/>
      <c r="N124" s="65"/>
      <c r="O124" s="65"/>
      <c r="P124" s="65"/>
      <c r="Q124" s="65"/>
      <c r="R124" s="65"/>
      <c r="S124" s="65"/>
      <c r="T124" s="65"/>
      <c r="U124" s="65"/>
      <c r="V124" s="65"/>
      <c r="W124" s="65"/>
      <c r="X124" s="65"/>
      <c r="Y124" s="65"/>
      <c r="Z124" s="65"/>
      <c r="AA124" s="65"/>
      <c r="AB124" s="65"/>
      <c r="AC124" s="65"/>
      <c r="AD124" s="65"/>
      <c r="AE124" s="65"/>
      <c r="AF124" s="65"/>
      <c r="AG124" s="65"/>
      <c r="AH124" s="65"/>
      <c r="AI124" s="65"/>
      <c r="AJ124" s="65"/>
      <c r="AK124" s="65"/>
      <c r="AL124" s="65"/>
      <c r="AM124" s="65"/>
      <c r="AN124" s="65"/>
      <c r="AO124" s="65"/>
      <c r="AP124" s="65"/>
      <c r="AQ124" s="65"/>
      <c r="AR124" s="65"/>
      <c r="AS124" s="65"/>
      <c r="AT124" s="65"/>
      <c r="AU124" s="65"/>
      <c r="AV124" s="65"/>
      <c r="AW124" s="65"/>
      <c r="AX124" s="65"/>
      <c r="AY124" s="65"/>
      <c r="AZ124" s="65"/>
      <c r="BA124" s="65"/>
      <c r="BB124" s="65"/>
      <c r="BC124" s="65"/>
      <c r="BD124" s="65"/>
      <c r="BE124" s="65"/>
      <c r="BF124" s="65"/>
      <c r="BG124" s="65"/>
      <c r="BH124" s="65"/>
      <c r="BI124" s="65"/>
      <c r="BJ124" s="65"/>
      <c r="BK124" s="65"/>
      <c r="BL124" s="65"/>
      <c r="BM124" s="65"/>
      <c r="BN124" s="65"/>
      <c r="BO124" s="65"/>
      <c r="BP124" s="67"/>
      <c r="BQ124" s="67"/>
      <c r="BR124" s="67"/>
      <c r="BS124" s="67"/>
      <c r="BT124" s="67"/>
      <c r="BU124" s="67"/>
      <c r="BV124" s="67"/>
      <c r="BW124" s="67"/>
    </row>
    <row r="125" spans="1:75" x14ac:dyDescent="0.25">
      <c r="A125" s="324" t="s">
        <v>64</v>
      </c>
      <c r="B125" s="305">
        <v>0.15</v>
      </c>
      <c r="C125" s="60" t="s">
        <v>106</v>
      </c>
      <c r="D125" s="19"/>
      <c r="E125" s="20"/>
      <c r="F125" s="15"/>
      <c r="G125" s="15"/>
      <c r="H125" s="15"/>
      <c r="I125" s="15"/>
      <c r="J125" s="15"/>
      <c r="K125" s="15"/>
      <c r="L125" s="15"/>
      <c r="M125" s="15"/>
      <c r="N125" s="15"/>
      <c r="O125" s="15"/>
      <c r="P125" s="15"/>
      <c r="Q125" s="15"/>
      <c r="R125" s="15"/>
      <c r="S125" s="15"/>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c r="BC125" s="15"/>
      <c r="BD125" s="15"/>
      <c r="BE125" s="15"/>
      <c r="BF125" s="15"/>
      <c r="BG125" s="15"/>
      <c r="BH125" s="15"/>
      <c r="BI125" s="15"/>
      <c r="BJ125" s="15"/>
      <c r="BK125" s="15"/>
      <c r="BL125" s="15"/>
    </row>
    <row r="126" spans="1:75" x14ac:dyDescent="0.25">
      <c r="A126" s="325"/>
      <c r="B126" s="305">
        <f>SUM(B120:B125)</f>
        <v>0.15</v>
      </c>
      <c r="C126" s="21" t="s">
        <v>0</v>
      </c>
      <c r="D126" s="330" t="s">
        <v>252</v>
      </c>
      <c r="E126" s="330"/>
      <c r="F126" s="330"/>
      <c r="G126" s="330"/>
      <c r="H126" s="15"/>
      <c r="I126" s="15"/>
      <c r="J126" s="15"/>
      <c r="K126" s="15"/>
      <c r="L126" s="15"/>
      <c r="M126" s="15"/>
      <c r="N126" s="15"/>
      <c r="O126" s="15"/>
      <c r="P126" s="15"/>
      <c r="Q126" s="15"/>
      <c r="R126" s="15"/>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c r="BC126" s="15"/>
      <c r="BD126" s="15"/>
      <c r="BE126" s="15"/>
      <c r="BF126" s="15"/>
      <c r="BG126" s="15"/>
      <c r="BH126" s="15"/>
      <c r="BI126" s="15"/>
      <c r="BJ126" s="15"/>
      <c r="BK126" s="15"/>
      <c r="BL126" s="15"/>
    </row>
    <row r="127" spans="1:75" x14ac:dyDescent="0.25">
      <c r="A127" s="326"/>
      <c r="B127" s="15"/>
      <c r="C127" s="15"/>
      <c r="D127" s="15"/>
      <c r="E127" s="15"/>
      <c r="F127" s="15"/>
      <c r="G127" s="15"/>
      <c r="H127" s="15"/>
      <c r="I127" s="15"/>
      <c r="J127" s="15"/>
      <c r="K127" s="15"/>
      <c r="L127" s="15"/>
      <c r="M127" s="15"/>
      <c r="N127" s="15"/>
      <c r="O127" s="15"/>
      <c r="P127" s="15"/>
      <c r="Q127" s="15"/>
      <c r="R127" s="15"/>
      <c r="S127" s="15"/>
      <c r="T127" s="15"/>
      <c r="U127" s="15"/>
      <c r="V127" s="15"/>
      <c r="W127" s="15"/>
      <c r="X127" s="15"/>
      <c r="Y127" s="15"/>
      <c r="Z127" s="15"/>
      <c r="AA127" s="15"/>
      <c r="AB127" s="15"/>
      <c r="AC127" s="15"/>
      <c r="AD127" s="15"/>
      <c r="AE127" s="15"/>
      <c r="AF127" s="15"/>
      <c r="AG127" s="15"/>
      <c r="AH127" s="15"/>
      <c r="AI127" s="15"/>
      <c r="AJ127" s="15"/>
      <c r="AK127" s="15"/>
      <c r="AL127" s="15"/>
      <c r="AM127" s="15"/>
      <c r="AN127" s="15"/>
      <c r="AO127" s="15"/>
      <c r="AP127" s="15"/>
      <c r="AQ127" s="15"/>
      <c r="AR127" s="15"/>
      <c r="AS127" s="15"/>
      <c r="AT127" s="15"/>
      <c r="AU127" s="15"/>
      <c r="AV127" s="15"/>
      <c r="AW127" s="15"/>
      <c r="AX127" s="15"/>
      <c r="AY127" s="15"/>
      <c r="AZ127" s="15"/>
      <c r="BA127" s="15"/>
      <c r="BB127" s="15"/>
      <c r="BC127" s="15"/>
      <c r="BD127" s="15"/>
      <c r="BE127" s="15"/>
      <c r="BF127" s="15"/>
      <c r="BG127" s="15"/>
      <c r="BH127" s="15"/>
      <c r="BI127" s="15"/>
      <c r="BJ127" s="15"/>
      <c r="BK127" s="15"/>
      <c r="BL127" s="15"/>
    </row>
    <row r="128" spans="1:75" x14ac:dyDescent="0.25">
      <c r="A128" s="57"/>
      <c r="B128" s="15"/>
      <c r="C128" s="15"/>
      <c r="D128" s="15"/>
      <c r="E128" s="15"/>
      <c r="F128" s="15"/>
      <c r="G128" s="15"/>
      <c r="H128" s="15"/>
      <c r="I128" s="15"/>
      <c r="J128" s="15"/>
      <c r="K128" s="15"/>
      <c r="L128" s="15"/>
      <c r="M128" s="15"/>
      <c r="N128" s="15"/>
      <c r="O128" s="15"/>
      <c r="P128" s="15"/>
      <c r="Q128" s="15"/>
      <c r="R128" s="15"/>
      <c r="S128" s="15"/>
      <c r="T128" s="15"/>
      <c r="U128" s="15"/>
      <c r="V128" s="15"/>
      <c r="W128" s="15"/>
      <c r="X128" s="15"/>
      <c r="Y128" s="15"/>
      <c r="Z128" s="15"/>
      <c r="AA128" s="15"/>
      <c r="AB128" s="15"/>
      <c r="AC128" s="15"/>
      <c r="AD128" s="15"/>
      <c r="AE128" s="15"/>
      <c r="AF128" s="15"/>
      <c r="AG128" s="15"/>
      <c r="AH128" s="15"/>
      <c r="AI128" s="15"/>
      <c r="AJ128" s="15"/>
      <c r="AK128" s="15"/>
      <c r="AL128" s="15"/>
      <c r="AM128" s="15"/>
      <c r="AN128" s="15"/>
      <c r="AO128" s="15"/>
      <c r="AP128" s="15"/>
      <c r="AQ128" s="15"/>
      <c r="AR128" s="15"/>
      <c r="AS128" s="15"/>
      <c r="AT128" s="15"/>
      <c r="AU128" s="15"/>
      <c r="AV128" s="15"/>
      <c r="AW128" s="15"/>
      <c r="AX128" s="15"/>
      <c r="AY128" s="15"/>
      <c r="AZ128" s="15"/>
      <c r="BA128" s="15"/>
      <c r="BB128" s="15"/>
      <c r="BC128" s="15"/>
      <c r="BD128" s="15"/>
      <c r="BE128" s="15"/>
      <c r="BF128" s="15"/>
      <c r="BG128" s="15"/>
      <c r="BH128" s="15"/>
      <c r="BI128" s="15"/>
      <c r="BJ128" s="15"/>
      <c r="BK128" s="15"/>
      <c r="BL128" s="15"/>
    </row>
    <row r="129" spans="1:74" ht="29.55" customHeight="1" x14ac:dyDescent="0.25">
      <c r="A129" s="323" t="s">
        <v>242</v>
      </c>
      <c r="B129" s="560" t="s">
        <v>103</v>
      </c>
      <c r="C129" s="561"/>
      <c r="D129" s="561"/>
      <c r="E129" s="561"/>
      <c r="F129" s="561"/>
      <c r="G129" s="561"/>
      <c r="H129" s="13"/>
      <c r="I129" s="13"/>
      <c r="J129" s="13"/>
      <c r="K129" s="13"/>
      <c r="L129" s="13"/>
      <c r="M129" s="13"/>
      <c r="N129" s="13"/>
      <c r="O129" s="13"/>
      <c r="P129" s="13"/>
      <c r="Q129" s="13"/>
      <c r="R129" s="13"/>
      <c r="S129" s="13"/>
      <c r="T129" s="13"/>
      <c r="U129" s="13"/>
      <c r="V129" s="13"/>
      <c r="W129" s="13"/>
      <c r="X129" s="13"/>
      <c r="Y129" s="13"/>
      <c r="Z129" s="13"/>
      <c r="AA129" s="13"/>
      <c r="AB129" s="13"/>
      <c r="AC129" s="13"/>
      <c r="AD129" s="13"/>
      <c r="AE129" s="13"/>
      <c r="AF129" s="13"/>
      <c r="AG129" s="13"/>
      <c r="AH129" s="13"/>
      <c r="AI129" s="13"/>
      <c r="AJ129" s="13"/>
      <c r="AK129" s="13"/>
      <c r="AL129" s="13"/>
      <c r="AM129" s="13"/>
      <c r="AN129" s="13"/>
      <c r="AO129" s="13"/>
      <c r="AP129" s="13"/>
      <c r="AQ129" s="13"/>
      <c r="AR129" s="13"/>
      <c r="AS129" s="13"/>
      <c r="AT129" s="13"/>
      <c r="AU129" s="13"/>
      <c r="AV129" s="13"/>
      <c r="AW129" s="13"/>
      <c r="AX129" s="13"/>
      <c r="AY129" s="13"/>
      <c r="AZ129" s="13"/>
      <c r="BA129" s="13"/>
      <c r="BB129" s="13"/>
      <c r="BC129" s="13"/>
      <c r="BD129" s="13"/>
      <c r="BE129" s="13"/>
      <c r="BF129" s="13"/>
      <c r="BG129" s="13"/>
      <c r="BH129" s="13"/>
      <c r="BI129" s="13"/>
      <c r="BJ129" s="13"/>
      <c r="BK129" s="13"/>
      <c r="BL129" s="14"/>
    </row>
    <row r="130" spans="1:74" ht="78" customHeight="1" x14ac:dyDescent="0.25">
      <c r="A130" s="116" t="s">
        <v>105</v>
      </c>
      <c r="B130" s="115" t="s">
        <v>110</v>
      </c>
      <c r="C130" s="116" t="s">
        <v>107</v>
      </c>
      <c r="D130" s="116" t="s">
        <v>347</v>
      </c>
      <c r="E130" s="115" t="s">
        <v>108</v>
      </c>
      <c r="F130" s="115" t="s">
        <v>116</v>
      </c>
      <c r="G130" s="116" t="s">
        <v>115</v>
      </c>
      <c r="H130" s="117" t="s">
        <v>109</v>
      </c>
      <c r="I130" s="452" t="s">
        <v>337</v>
      </c>
      <c r="J130" s="452" t="s">
        <v>337</v>
      </c>
      <c r="K130" s="452" t="s">
        <v>337</v>
      </c>
      <c r="L130" s="452" t="s">
        <v>337</v>
      </c>
      <c r="M130" s="452" t="s">
        <v>337</v>
      </c>
      <c r="N130" s="452" t="s">
        <v>337</v>
      </c>
      <c r="O130" s="452" t="s">
        <v>337</v>
      </c>
      <c r="P130" s="452" t="s">
        <v>337</v>
      </c>
      <c r="Q130" s="452" t="s">
        <v>337</v>
      </c>
      <c r="R130" s="452" t="s">
        <v>337</v>
      </c>
      <c r="S130" s="452" t="s">
        <v>337</v>
      </c>
      <c r="T130" s="452" t="s">
        <v>337</v>
      </c>
      <c r="U130" s="452" t="s">
        <v>337</v>
      </c>
      <c r="V130" s="452" t="s">
        <v>337</v>
      </c>
      <c r="W130" s="452" t="s">
        <v>337</v>
      </c>
      <c r="X130" s="452" t="s">
        <v>337</v>
      </c>
      <c r="Y130" s="452" t="s">
        <v>337</v>
      </c>
      <c r="Z130" s="452" t="s">
        <v>337</v>
      </c>
      <c r="AA130" s="452" t="s">
        <v>337</v>
      </c>
      <c r="AB130" s="452" t="s">
        <v>337</v>
      </c>
      <c r="AC130" s="452" t="s">
        <v>337</v>
      </c>
      <c r="AD130" s="452" t="s">
        <v>337</v>
      </c>
      <c r="AE130" s="452" t="s">
        <v>337</v>
      </c>
      <c r="AF130" s="452" t="s">
        <v>337</v>
      </c>
      <c r="AG130" s="452" t="s">
        <v>337</v>
      </c>
      <c r="AH130" s="452" t="s">
        <v>337</v>
      </c>
      <c r="AI130" s="452" t="s">
        <v>337</v>
      </c>
      <c r="AJ130" s="452" t="s">
        <v>337</v>
      </c>
      <c r="AK130" s="452" t="s">
        <v>337</v>
      </c>
      <c r="AL130" s="452" t="s">
        <v>337</v>
      </c>
      <c r="AM130" s="452" t="s">
        <v>337</v>
      </c>
      <c r="AN130" s="452" t="s">
        <v>337</v>
      </c>
      <c r="AO130" s="452" t="s">
        <v>337</v>
      </c>
      <c r="AP130" s="452" t="s">
        <v>337</v>
      </c>
      <c r="AQ130" s="452" t="s">
        <v>337</v>
      </c>
      <c r="AR130" s="452" t="s">
        <v>337</v>
      </c>
      <c r="AS130" s="452" t="s">
        <v>337</v>
      </c>
      <c r="AT130" s="452" t="s">
        <v>337</v>
      </c>
      <c r="AU130" s="452" t="s">
        <v>337</v>
      </c>
      <c r="AV130" s="452" t="s">
        <v>337</v>
      </c>
      <c r="AW130" s="452" t="s">
        <v>337</v>
      </c>
      <c r="AX130" s="452" t="s">
        <v>337</v>
      </c>
      <c r="AY130" s="452" t="s">
        <v>337</v>
      </c>
      <c r="AZ130" s="452" t="s">
        <v>337</v>
      </c>
      <c r="BA130" s="452" t="s">
        <v>337</v>
      </c>
      <c r="BB130" s="452" t="s">
        <v>337</v>
      </c>
      <c r="BC130" s="452" t="s">
        <v>337</v>
      </c>
      <c r="BD130" s="452" t="s">
        <v>337</v>
      </c>
      <c r="BE130" s="452" t="s">
        <v>337</v>
      </c>
      <c r="BF130" s="452" t="s">
        <v>337</v>
      </c>
      <c r="BG130" s="452" t="s">
        <v>337</v>
      </c>
      <c r="BH130" s="452" t="s">
        <v>337</v>
      </c>
      <c r="BI130" s="452" t="s">
        <v>337</v>
      </c>
      <c r="BJ130" s="452" t="s">
        <v>337</v>
      </c>
      <c r="BK130" s="452" t="s">
        <v>337</v>
      </c>
      <c r="BL130" s="452" t="s">
        <v>337</v>
      </c>
      <c r="BM130" s="452" t="s">
        <v>337</v>
      </c>
      <c r="BN130" s="452" t="s">
        <v>337</v>
      </c>
      <c r="BO130" s="452" t="s">
        <v>337</v>
      </c>
    </row>
    <row r="131" spans="1:74" x14ac:dyDescent="0.25">
      <c r="A131" s="324" t="s">
        <v>65</v>
      </c>
      <c r="B131" s="306" t="s">
        <v>77</v>
      </c>
      <c r="C131" s="61"/>
      <c r="D131" s="61"/>
      <c r="E131" s="62"/>
      <c r="F131" s="63"/>
      <c r="G131" s="63"/>
      <c r="H131" s="62"/>
      <c r="I131" s="64"/>
      <c r="J131" s="65"/>
      <c r="K131" s="65"/>
      <c r="L131" s="65"/>
      <c r="M131" s="65"/>
      <c r="N131" s="65"/>
      <c r="O131" s="65"/>
      <c r="P131" s="65"/>
      <c r="Q131" s="65"/>
      <c r="R131" s="65"/>
      <c r="S131" s="65"/>
      <c r="T131" s="65"/>
      <c r="U131" s="65"/>
      <c r="V131" s="65"/>
      <c r="W131" s="65"/>
      <c r="X131" s="65"/>
      <c r="Y131" s="65"/>
      <c r="Z131" s="65"/>
      <c r="AA131" s="65"/>
      <c r="AB131" s="65"/>
      <c r="AC131" s="65"/>
      <c r="AD131" s="65"/>
      <c r="AE131" s="65"/>
      <c r="AF131" s="65"/>
      <c r="AG131" s="65"/>
      <c r="AH131" s="65"/>
      <c r="AI131" s="65"/>
      <c r="AJ131" s="65"/>
      <c r="AK131" s="65"/>
      <c r="AL131" s="65"/>
      <c r="AM131" s="65"/>
      <c r="AN131" s="65"/>
      <c r="AO131" s="65"/>
      <c r="AP131" s="65"/>
      <c r="AQ131" s="65"/>
      <c r="AR131" s="65"/>
      <c r="AS131" s="65"/>
      <c r="AT131" s="65"/>
      <c r="AU131" s="65"/>
      <c r="AV131" s="65"/>
      <c r="AW131" s="65"/>
      <c r="AX131" s="65"/>
      <c r="AY131" s="65"/>
      <c r="AZ131" s="65"/>
      <c r="BA131" s="65"/>
      <c r="BB131" s="65"/>
      <c r="BC131" s="65"/>
      <c r="BD131" s="65"/>
      <c r="BE131" s="65"/>
      <c r="BF131" s="65"/>
      <c r="BG131" s="65"/>
      <c r="BH131" s="65"/>
      <c r="BI131" s="65"/>
      <c r="BJ131" s="65"/>
      <c r="BK131" s="65"/>
      <c r="BL131" s="65"/>
      <c r="BM131" s="65"/>
      <c r="BN131" s="65"/>
      <c r="BO131" s="65"/>
      <c r="BP131" s="67"/>
      <c r="BQ131" s="67"/>
      <c r="BR131" s="67"/>
      <c r="BS131" s="67"/>
      <c r="BT131" s="67"/>
      <c r="BU131" s="67"/>
      <c r="BV131" s="67"/>
    </row>
    <row r="132" spans="1:74" x14ac:dyDescent="0.25">
      <c r="A132" s="324" t="s">
        <v>66</v>
      </c>
      <c r="B132" s="304" t="s">
        <v>77</v>
      </c>
      <c r="C132" s="65"/>
      <c r="D132" s="65"/>
      <c r="E132" s="65"/>
      <c r="F132" s="66"/>
      <c r="G132" s="66"/>
      <c r="H132" s="65"/>
      <c r="I132" s="64"/>
      <c r="J132" s="65"/>
      <c r="K132" s="65"/>
      <c r="L132" s="65"/>
      <c r="M132" s="65"/>
      <c r="N132" s="65"/>
      <c r="O132" s="65"/>
      <c r="P132" s="65"/>
      <c r="Q132" s="65"/>
      <c r="R132" s="65"/>
      <c r="S132" s="65"/>
      <c r="T132" s="65"/>
      <c r="U132" s="65"/>
      <c r="V132" s="65"/>
      <c r="W132" s="65"/>
      <c r="X132" s="65"/>
      <c r="Y132" s="65"/>
      <c r="Z132" s="65"/>
      <c r="AA132" s="65"/>
      <c r="AB132" s="65"/>
      <c r="AC132" s="65"/>
      <c r="AD132" s="65"/>
      <c r="AE132" s="65"/>
      <c r="AF132" s="65"/>
      <c r="AG132" s="65"/>
      <c r="AH132" s="65"/>
      <c r="AI132" s="65"/>
      <c r="AJ132" s="65"/>
      <c r="AK132" s="65"/>
      <c r="AL132" s="65"/>
      <c r="AM132" s="65"/>
      <c r="AN132" s="65"/>
      <c r="AO132" s="65"/>
      <c r="AP132" s="65"/>
      <c r="AQ132" s="65"/>
      <c r="AR132" s="65"/>
      <c r="AS132" s="65"/>
      <c r="AT132" s="65"/>
      <c r="AU132" s="65"/>
      <c r="AV132" s="65"/>
      <c r="AW132" s="65"/>
      <c r="AX132" s="65"/>
      <c r="AY132" s="65"/>
      <c r="AZ132" s="65"/>
      <c r="BA132" s="65"/>
      <c r="BB132" s="65"/>
      <c r="BC132" s="65"/>
      <c r="BD132" s="65"/>
      <c r="BE132" s="65"/>
      <c r="BF132" s="65"/>
      <c r="BG132" s="65"/>
      <c r="BH132" s="65"/>
      <c r="BI132" s="65"/>
      <c r="BJ132" s="65"/>
      <c r="BK132" s="65"/>
      <c r="BL132" s="65"/>
      <c r="BM132" s="65"/>
      <c r="BN132" s="65"/>
      <c r="BO132" s="65"/>
      <c r="BP132" s="67"/>
      <c r="BQ132" s="67"/>
      <c r="BR132" s="67"/>
      <c r="BS132" s="67"/>
      <c r="BT132" s="67"/>
      <c r="BU132" s="67"/>
      <c r="BV132" s="67"/>
    </row>
    <row r="133" spans="1:74" x14ac:dyDescent="0.25">
      <c r="A133" s="324" t="s">
        <v>67</v>
      </c>
      <c r="B133" s="304" t="s">
        <v>77</v>
      </c>
      <c r="C133" s="65"/>
      <c r="D133" s="65"/>
      <c r="E133" s="65"/>
      <c r="F133" s="66"/>
      <c r="G133" s="66"/>
      <c r="H133" s="65"/>
      <c r="I133" s="64"/>
      <c r="J133" s="65"/>
      <c r="K133" s="65"/>
      <c r="L133" s="65"/>
      <c r="M133" s="65"/>
      <c r="N133" s="65"/>
      <c r="O133" s="65"/>
      <c r="P133" s="65"/>
      <c r="Q133" s="65"/>
      <c r="R133" s="65"/>
      <c r="S133" s="65"/>
      <c r="T133" s="65"/>
      <c r="U133" s="65"/>
      <c r="V133" s="65"/>
      <c r="W133" s="65"/>
      <c r="X133" s="65"/>
      <c r="Y133" s="65"/>
      <c r="Z133" s="65"/>
      <c r="AA133" s="65"/>
      <c r="AB133" s="65"/>
      <c r="AC133" s="65"/>
      <c r="AD133" s="65"/>
      <c r="AE133" s="65"/>
      <c r="AF133" s="65"/>
      <c r="AG133" s="65"/>
      <c r="AH133" s="65"/>
      <c r="AI133" s="65"/>
      <c r="AJ133" s="65"/>
      <c r="AK133" s="65"/>
      <c r="AL133" s="65"/>
      <c r="AM133" s="65"/>
      <c r="AN133" s="65"/>
      <c r="AO133" s="65"/>
      <c r="AP133" s="65"/>
      <c r="AQ133" s="65"/>
      <c r="AR133" s="65"/>
      <c r="AS133" s="65"/>
      <c r="AT133" s="65"/>
      <c r="AU133" s="65"/>
      <c r="AV133" s="65"/>
      <c r="AW133" s="65"/>
      <c r="AX133" s="65"/>
      <c r="AY133" s="65"/>
      <c r="AZ133" s="65"/>
      <c r="BA133" s="65"/>
      <c r="BB133" s="65"/>
      <c r="BC133" s="65"/>
      <c r="BD133" s="65"/>
      <c r="BE133" s="65"/>
      <c r="BF133" s="65"/>
      <c r="BG133" s="65"/>
      <c r="BH133" s="65"/>
      <c r="BI133" s="65"/>
      <c r="BJ133" s="65"/>
      <c r="BK133" s="65"/>
      <c r="BL133" s="65"/>
      <c r="BM133" s="65"/>
      <c r="BN133" s="65"/>
      <c r="BO133" s="65"/>
      <c r="BP133" s="67"/>
      <c r="BQ133" s="67"/>
      <c r="BR133" s="67"/>
      <c r="BS133" s="67"/>
      <c r="BT133" s="67"/>
      <c r="BU133" s="67"/>
      <c r="BV133" s="67"/>
    </row>
    <row r="134" spans="1:74" x14ac:dyDescent="0.25">
      <c r="A134" s="324" t="s">
        <v>68</v>
      </c>
      <c r="B134" s="304"/>
      <c r="C134" s="65"/>
      <c r="D134" s="65"/>
      <c r="E134" s="65"/>
      <c r="F134" s="66"/>
      <c r="G134" s="66"/>
      <c r="H134" s="65"/>
      <c r="I134" s="64"/>
      <c r="J134" s="65"/>
      <c r="K134" s="65"/>
      <c r="L134" s="65"/>
      <c r="M134" s="65"/>
      <c r="N134" s="65"/>
      <c r="O134" s="65"/>
      <c r="P134" s="65"/>
      <c r="Q134" s="65"/>
      <c r="R134" s="65"/>
      <c r="S134" s="65"/>
      <c r="T134" s="65"/>
      <c r="U134" s="65"/>
      <c r="V134" s="65"/>
      <c r="W134" s="65"/>
      <c r="X134" s="65"/>
      <c r="Y134" s="65"/>
      <c r="Z134" s="65"/>
      <c r="AA134" s="65"/>
      <c r="AB134" s="65"/>
      <c r="AC134" s="65"/>
      <c r="AD134" s="65"/>
      <c r="AE134" s="65"/>
      <c r="AF134" s="65"/>
      <c r="AG134" s="65"/>
      <c r="AH134" s="65"/>
      <c r="AI134" s="65"/>
      <c r="AJ134" s="65"/>
      <c r="AK134" s="65"/>
      <c r="AL134" s="65"/>
      <c r="AM134" s="65"/>
      <c r="AN134" s="65"/>
      <c r="AO134" s="65"/>
      <c r="AP134" s="65"/>
      <c r="AQ134" s="65"/>
      <c r="AR134" s="65"/>
      <c r="AS134" s="65"/>
      <c r="AT134" s="65"/>
      <c r="AU134" s="65"/>
      <c r="AV134" s="65"/>
      <c r="AW134" s="65"/>
      <c r="AX134" s="65"/>
      <c r="AY134" s="65"/>
      <c r="AZ134" s="65"/>
      <c r="BA134" s="65"/>
      <c r="BB134" s="65"/>
      <c r="BC134" s="65"/>
      <c r="BD134" s="65"/>
      <c r="BE134" s="65"/>
      <c r="BF134" s="65"/>
      <c r="BG134" s="65"/>
      <c r="BH134" s="65"/>
      <c r="BI134" s="65"/>
      <c r="BJ134" s="65"/>
      <c r="BK134" s="65"/>
      <c r="BL134" s="65"/>
      <c r="BM134" s="65"/>
      <c r="BN134" s="65"/>
      <c r="BO134" s="65"/>
      <c r="BP134" s="67"/>
      <c r="BQ134" s="67"/>
      <c r="BR134" s="67"/>
      <c r="BS134" s="67"/>
      <c r="BT134" s="67"/>
      <c r="BU134" s="67"/>
      <c r="BV134" s="67"/>
    </row>
    <row r="135" spans="1:74" x14ac:dyDescent="0.25">
      <c r="A135" s="324" t="s">
        <v>69</v>
      </c>
      <c r="B135" s="304" t="s">
        <v>77</v>
      </c>
      <c r="C135" s="65"/>
      <c r="D135" s="65"/>
      <c r="E135" s="65"/>
      <c r="F135" s="66"/>
      <c r="G135" s="66"/>
      <c r="H135" s="65"/>
      <c r="I135" s="64"/>
      <c r="J135" s="65"/>
      <c r="K135" s="65"/>
      <c r="L135" s="65"/>
      <c r="M135" s="65"/>
      <c r="N135" s="65"/>
      <c r="O135" s="65"/>
      <c r="P135" s="65"/>
      <c r="Q135" s="65"/>
      <c r="R135" s="65"/>
      <c r="S135" s="65"/>
      <c r="T135" s="65"/>
      <c r="U135" s="65"/>
      <c r="V135" s="65"/>
      <c r="W135" s="65"/>
      <c r="X135" s="65"/>
      <c r="Y135" s="65"/>
      <c r="Z135" s="65"/>
      <c r="AA135" s="65"/>
      <c r="AB135" s="65"/>
      <c r="AC135" s="65"/>
      <c r="AD135" s="65"/>
      <c r="AE135" s="65"/>
      <c r="AF135" s="65"/>
      <c r="AG135" s="65"/>
      <c r="AH135" s="65"/>
      <c r="AI135" s="65"/>
      <c r="AJ135" s="65"/>
      <c r="AK135" s="65"/>
      <c r="AL135" s="65"/>
      <c r="AM135" s="65"/>
      <c r="AN135" s="65"/>
      <c r="AO135" s="65"/>
      <c r="AP135" s="65"/>
      <c r="AQ135" s="65"/>
      <c r="AR135" s="65"/>
      <c r="AS135" s="65"/>
      <c r="AT135" s="65"/>
      <c r="AU135" s="65"/>
      <c r="AV135" s="65"/>
      <c r="AW135" s="65"/>
      <c r="AX135" s="65"/>
      <c r="AY135" s="65"/>
      <c r="AZ135" s="65"/>
      <c r="BA135" s="65"/>
      <c r="BB135" s="65"/>
      <c r="BC135" s="65"/>
      <c r="BD135" s="65"/>
      <c r="BE135" s="65"/>
      <c r="BF135" s="65"/>
      <c r="BG135" s="65"/>
      <c r="BH135" s="65"/>
      <c r="BI135" s="65"/>
      <c r="BJ135" s="65"/>
      <c r="BK135" s="65"/>
      <c r="BL135" s="65"/>
      <c r="BM135" s="65"/>
      <c r="BN135" s="65"/>
      <c r="BO135" s="65"/>
      <c r="BP135" s="67"/>
      <c r="BQ135" s="67"/>
      <c r="BR135" s="67"/>
      <c r="BS135" s="67"/>
      <c r="BT135" s="67"/>
      <c r="BU135" s="67"/>
      <c r="BV135" s="67"/>
    </row>
    <row r="136" spans="1:74" x14ac:dyDescent="0.25">
      <c r="A136" s="324" t="s">
        <v>70</v>
      </c>
      <c r="B136" s="305">
        <v>0.15</v>
      </c>
      <c r="C136" s="60" t="s">
        <v>106</v>
      </c>
      <c r="D136" s="19"/>
      <c r="E136" s="20"/>
      <c r="F136" s="15"/>
      <c r="G136" s="15"/>
      <c r="H136" s="15"/>
      <c r="I136" s="15"/>
      <c r="J136" s="15"/>
      <c r="K136" s="15"/>
      <c r="L136" s="15"/>
      <c r="M136" s="15"/>
      <c r="N136" s="15"/>
      <c r="O136" s="15"/>
      <c r="P136" s="15"/>
      <c r="Q136" s="15"/>
      <c r="R136" s="15"/>
      <c r="S136" s="15"/>
      <c r="T136" s="15"/>
      <c r="U136" s="15"/>
      <c r="V136" s="15"/>
      <c r="W136" s="15"/>
      <c r="X136" s="15"/>
      <c r="Y136" s="15"/>
      <c r="Z136" s="15"/>
      <c r="AA136" s="15"/>
      <c r="AB136" s="15"/>
      <c r="AC136" s="15"/>
      <c r="AD136" s="15"/>
      <c r="AE136" s="15"/>
      <c r="AF136" s="15"/>
      <c r="AG136" s="15"/>
      <c r="AH136" s="15"/>
      <c r="AI136" s="15"/>
      <c r="AJ136" s="15"/>
      <c r="AK136" s="15"/>
      <c r="AL136" s="15"/>
      <c r="AM136" s="15"/>
      <c r="AN136" s="15"/>
      <c r="AO136" s="15"/>
      <c r="AP136" s="15"/>
      <c r="AQ136" s="15"/>
      <c r="AR136" s="15"/>
      <c r="AS136" s="15"/>
      <c r="AT136" s="15"/>
      <c r="AU136" s="15"/>
      <c r="AV136" s="15"/>
      <c r="AW136" s="15"/>
      <c r="AX136" s="15"/>
      <c r="AY136" s="15"/>
      <c r="AZ136" s="15"/>
      <c r="BA136" s="15"/>
      <c r="BB136" s="15"/>
      <c r="BC136" s="15"/>
      <c r="BD136" s="15"/>
      <c r="BE136" s="15"/>
      <c r="BF136" s="15"/>
      <c r="BG136" s="15"/>
      <c r="BH136" s="15"/>
      <c r="BI136" s="15"/>
      <c r="BJ136" s="15"/>
      <c r="BK136" s="15"/>
      <c r="BL136" s="15"/>
    </row>
    <row r="137" spans="1:74" x14ac:dyDescent="0.25">
      <c r="A137" s="325"/>
      <c r="B137" s="305">
        <f>SUM(B131:B136)</f>
        <v>0.15</v>
      </c>
      <c r="C137" s="21" t="s">
        <v>0</v>
      </c>
      <c r="D137" s="330" t="s">
        <v>252</v>
      </c>
      <c r="E137" s="330"/>
      <c r="F137" s="330"/>
      <c r="G137" s="330"/>
      <c r="H137" s="15"/>
      <c r="I137" s="15"/>
      <c r="J137" s="15"/>
      <c r="K137" s="15"/>
      <c r="L137" s="15"/>
      <c r="M137" s="15"/>
      <c r="N137" s="15"/>
      <c r="O137" s="15"/>
      <c r="P137" s="15"/>
      <c r="Q137" s="15"/>
      <c r="R137" s="15"/>
      <c r="S137" s="15"/>
      <c r="T137" s="15"/>
      <c r="U137" s="15"/>
      <c r="V137" s="15"/>
      <c r="W137" s="15"/>
      <c r="X137" s="15"/>
      <c r="Y137" s="15"/>
      <c r="Z137" s="15"/>
      <c r="AA137" s="15"/>
      <c r="AB137" s="15"/>
      <c r="AC137" s="15"/>
      <c r="AD137" s="15"/>
      <c r="AE137" s="15"/>
      <c r="AF137" s="15"/>
      <c r="AG137" s="15"/>
      <c r="AH137" s="15"/>
      <c r="AI137" s="15"/>
      <c r="AJ137" s="15"/>
      <c r="AK137" s="15"/>
      <c r="AL137" s="15"/>
      <c r="AM137" s="15"/>
      <c r="AN137" s="15"/>
      <c r="AO137" s="15"/>
      <c r="AP137" s="15"/>
      <c r="AQ137" s="15"/>
      <c r="AR137" s="15"/>
      <c r="AS137" s="15"/>
      <c r="AT137" s="15"/>
      <c r="AU137" s="15"/>
      <c r="AV137" s="15"/>
      <c r="AW137" s="15"/>
      <c r="AX137" s="15"/>
      <c r="AY137" s="15"/>
      <c r="AZ137" s="15"/>
      <c r="BA137" s="15"/>
      <c r="BB137" s="15"/>
      <c r="BC137" s="15"/>
      <c r="BD137" s="15"/>
      <c r="BE137" s="15"/>
      <c r="BF137" s="15"/>
      <c r="BG137" s="15"/>
      <c r="BH137" s="15"/>
      <c r="BI137" s="15"/>
      <c r="BJ137" s="15"/>
      <c r="BK137" s="15"/>
      <c r="BL137" s="15"/>
    </row>
    <row r="138" spans="1:74" x14ac:dyDescent="0.25">
      <c r="A138" s="326"/>
      <c r="B138" s="15"/>
      <c r="C138" s="15"/>
      <c r="D138" s="15"/>
      <c r="E138" s="15"/>
      <c r="F138" s="15"/>
      <c r="G138" s="15"/>
      <c r="H138" s="15"/>
      <c r="I138" s="15"/>
      <c r="J138" s="15"/>
      <c r="K138" s="15"/>
      <c r="L138" s="15"/>
      <c r="M138" s="15"/>
      <c r="N138" s="15"/>
      <c r="O138" s="15"/>
      <c r="P138" s="15"/>
      <c r="Q138" s="15"/>
      <c r="R138" s="15"/>
      <c r="S138" s="15"/>
      <c r="T138" s="15"/>
      <c r="U138" s="15"/>
      <c r="V138" s="15"/>
      <c r="W138" s="15"/>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c r="BC138" s="15"/>
      <c r="BD138" s="15"/>
      <c r="BE138" s="15"/>
      <c r="BF138" s="15"/>
      <c r="BG138" s="15"/>
      <c r="BH138" s="15"/>
      <c r="BI138" s="15"/>
      <c r="BJ138" s="15"/>
      <c r="BK138" s="15"/>
      <c r="BL138" s="15"/>
    </row>
    <row r="139" spans="1:74" x14ac:dyDescent="0.25">
      <c r="A139" s="57"/>
      <c r="B139" s="15"/>
      <c r="C139" s="15"/>
      <c r="D139" s="15"/>
      <c r="E139" s="15"/>
      <c r="F139" s="15"/>
      <c r="G139" s="15"/>
      <c r="H139" s="15"/>
      <c r="I139" s="15"/>
      <c r="J139" s="15"/>
      <c r="K139" s="15"/>
      <c r="L139" s="15"/>
      <c r="M139" s="15"/>
      <c r="N139" s="15"/>
      <c r="O139" s="15"/>
      <c r="P139" s="15"/>
      <c r="Q139" s="15"/>
      <c r="R139" s="15"/>
      <c r="S139" s="15"/>
      <c r="T139" s="15"/>
      <c r="U139" s="15"/>
      <c r="V139" s="15"/>
      <c r="W139" s="15"/>
      <c r="X139" s="15"/>
      <c r="Y139" s="15"/>
      <c r="Z139" s="15"/>
      <c r="AA139" s="15"/>
      <c r="AB139" s="15"/>
      <c r="AC139" s="15"/>
      <c r="AD139" s="15"/>
      <c r="AE139" s="15"/>
      <c r="AF139" s="15"/>
      <c r="AG139" s="15"/>
      <c r="AH139" s="15"/>
      <c r="AI139" s="15"/>
      <c r="AJ139" s="15"/>
      <c r="AK139" s="15"/>
      <c r="AL139" s="15"/>
      <c r="AM139" s="15"/>
      <c r="AN139" s="15"/>
      <c r="AO139" s="15"/>
      <c r="AP139" s="15"/>
      <c r="AQ139" s="15"/>
      <c r="AR139" s="15"/>
      <c r="AS139" s="15"/>
      <c r="AT139" s="15"/>
      <c r="AU139" s="15"/>
      <c r="AV139" s="15"/>
      <c r="AW139" s="15"/>
      <c r="AX139" s="15"/>
      <c r="AY139" s="15"/>
      <c r="AZ139" s="15"/>
      <c r="BA139" s="15"/>
      <c r="BB139" s="15"/>
      <c r="BC139" s="15"/>
      <c r="BD139" s="15"/>
      <c r="BE139" s="15"/>
      <c r="BF139" s="15"/>
      <c r="BG139" s="15"/>
      <c r="BH139" s="15"/>
      <c r="BI139" s="15"/>
      <c r="BJ139" s="15"/>
      <c r="BK139" s="15"/>
      <c r="BL139" s="15"/>
    </row>
    <row r="140" spans="1:74" ht="30" customHeight="1" x14ac:dyDescent="0.25">
      <c r="A140" s="323" t="s">
        <v>243</v>
      </c>
      <c r="B140" s="560" t="s">
        <v>104</v>
      </c>
      <c r="C140" s="561"/>
      <c r="D140" s="561"/>
      <c r="E140" s="561"/>
      <c r="F140" s="561"/>
      <c r="G140" s="561"/>
      <c r="H140" s="13"/>
      <c r="I140" s="13"/>
      <c r="J140" s="13"/>
      <c r="K140" s="13"/>
      <c r="L140" s="13"/>
      <c r="M140" s="13"/>
      <c r="N140" s="13"/>
      <c r="O140" s="13"/>
      <c r="P140" s="13"/>
      <c r="Q140" s="13"/>
      <c r="R140" s="13"/>
      <c r="S140" s="13"/>
      <c r="T140" s="13"/>
      <c r="U140" s="13"/>
      <c r="V140" s="13"/>
      <c r="W140" s="13"/>
      <c r="X140" s="13"/>
      <c r="Y140" s="13"/>
      <c r="Z140" s="13"/>
      <c r="AA140" s="13"/>
      <c r="AB140" s="13"/>
      <c r="AC140" s="13"/>
      <c r="AD140" s="13"/>
      <c r="AE140" s="13"/>
      <c r="AF140" s="13"/>
      <c r="AG140" s="13"/>
      <c r="AH140" s="13"/>
      <c r="AI140" s="13"/>
      <c r="AJ140" s="13"/>
      <c r="AK140" s="13"/>
      <c r="AL140" s="13"/>
      <c r="AM140" s="13"/>
      <c r="AN140" s="13"/>
      <c r="AO140" s="13"/>
      <c r="AP140" s="13"/>
      <c r="AQ140" s="13"/>
      <c r="AR140" s="13"/>
      <c r="AS140" s="13"/>
      <c r="AT140" s="13"/>
      <c r="AU140" s="13"/>
      <c r="AV140" s="13"/>
      <c r="AW140" s="13"/>
      <c r="AX140" s="13"/>
      <c r="AY140" s="13"/>
      <c r="AZ140" s="13"/>
      <c r="BA140" s="13"/>
      <c r="BB140" s="13"/>
      <c r="BC140" s="13"/>
      <c r="BD140" s="13"/>
      <c r="BE140" s="13"/>
      <c r="BF140" s="13"/>
      <c r="BG140" s="13"/>
      <c r="BH140" s="13"/>
      <c r="BI140" s="13"/>
      <c r="BJ140" s="13"/>
      <c r="BK140" s="13"/>
      <c r="BL140" s="14"/>
    </row>
    <row r="141" spans="1:74" ht="79.5" customHeight="1" x14ac:dyDescent="0.25">
      <c r="A141" s="116" t="s">
        <v>105</v>
      </c>
      <c r="B141" s="115" t="s">
        <v>110</v>
      </c>
      <c r="C141" s="116" t="s">
        <v>107</v>
      </c>
      <c r="D141" s="116" t="s">
        <v>347</v>
      </c>
      <c r="E141" s="115" t="s">
        <v>108</v>
      </c>
      <c r="F141" s="115" t="s">
        <v>116</v>
      </c>
      <c r="G141" s="116" t="s">
        <v>115</v>
      </c>
      <c r="H141" s="117" t="s">
        <v>109</v>
      </c>
      <c r="I141" s="452" t="s">
        <v>337</v>
      </c>
      <c r="J141" s="452" t="s">
        <v>337</v>
      </c>
      <c r="K141" s="452" t="s">
        <v>337</v>
      </c>
      <c r="L141" s="452" t="s">
        <v>337</v>
      </c>
      <c r="M141" s="452" t="s">
        <v>337</v>
      </c>
      <c r="N141" s="452" t="s">
        <v>337</v>
      </c>
      <c r="O141" s="452" t="s">
        <v>337</v>
      </c>
      <c r="P141" s="452" t="s">
        <v>337</v>
      </c>
      <c r="Q141" s="452" t="s">
        <v>337</v>
      </c>
      <c r="R141" s="452" t="s">
        <v>337</v>
      </c>
      <c r="S141" s="452" t="s">
        <v>337</v>
      </c>
      <c r="T141" s="452" t="s">
        <v>337</v>
      </c>
      <c r="U141" s="452" t="s">
        <v>337</v>
      </c>
      <c r="V141" s="452" t="s">
        <v>337</v>
      </c>
      <c r="W141" s="452" t="s">
        <v>337</v>
      </c>
      <c r="X141" s="452" t="s">
        <v>337</v>
      </c>
      <c r="Y141" s="452" t="s">
        <v>337</v>
      </c>
      <c r="Z141" s="452" t="s">
        <v>337</v>
      </c>
      <c r="AA141" s="452" t="s">
        <v>337</v>
      </c>
      <c r="AB141" s="452" t="s">
        <v>337</v>
      </c>
      <c r="AC141" s="452" t="s">
        <v>337</v>
      </c>
      <c r="AD141" s="452" t="s">
        <v>337</v>
      </c>
      <c r="AE141" s="452" t="s">
        <v>337</v>
      </c>
      <c r="AF141" s="452" t="s">
        <v>337</v>
      </c>
      <c r="AG141" s="452" t="s">
        <v>337</v>
      </c>
      <c r="AH141" s="452" t="s">
        <v>337</v>
      </c>
      <c r="AI141" s="452" t="s">
        <v>337</v>
      </c>
      <c r="AJ141" s="452" t="s">
        <v>337</v>
      </c>
      <c r="AK141" s="452" t="s">
        <v>337</v>
      </c>
      <c r="AL141" s="452" t="s">
        <v>337</v>
      </c>
      <c r="AM141" s="452" t="s">
        <v>337</v>
      </c>
      <c r="AN141" s="452" t="s">
        <v>337</v>
      </c>
      <c r="AO141" s="452" t="s">
        <v>337</v>
      </c>
      <c r="AP141" s="452" t="s">
        <v>337</v>
      </c>
      <c r="AQ141" s="452" t="s">
        <v>337</v>
      </c>
      <c r="AR141" s="452" t="s">
        <v>337</v>
      </c>
      <c r="AS141" s="452" t="s">
        <v>337</v>
      </c>
      <c r="AT141" s="452" t="s">
        <v>337</v>
      </c>
      <c r="AU141" s="452" t="s">
        <v>337</v>
      </c>
      <c r="AV141" s="452" t="s">
        <v>337</v>
      </c>
      <c r="AW141" s="452" t="s">
        <v>337</v>
      </c>
      <c r="AX141" s="452" t="s">
        <v>337</v>
      </c>
      <c r="AY141" s="452" t="s">
        <v>337</v>
      </c>
      <c r="AZ141" s="452" t="s">
        <v>337</v>
      </c>
      <c r="BA141" s="452" t="s">
        <v>337</v>
      </c>
      <c r="BB141" s="452" t="s">
        <v>337</v>
      </c>
      <c r="BC141" s="452" t="s">
        <v>337</v>
      </c>
      <c r="BD141" s="452" t="s">
        <v>337</v>
      </c>
      <c r="BE141" s="452" t="s">
        <v>337</v>
      </c>
      <c r="BF141" s="452" t="s">
        <v>337</v>
      </c>
      <c r="BG141" s="452" t="s">
        <v>337</v>
      </c>
      <c r="BH141" s="452" t="s">
        <v>337</v>
      </c>
      <c r="BI141" s="452" t="s">
        <v>337</v>
      </c>
      <c r="BJ141" s="452" t="s">
        <v>337</v>
      </c>
      <c r="BK141" s="452" t="s">
        <v>337</v>
      </c>
      <c r="BL141" s="452" t="s">
        <v>337</v>
      </c>
      <c r="BM141" s="452" t="s">
        <v>337</v>
      </c>
      <c r="BN141" s="452" t="s">
        <v>337</v>
      </c>
      <c r="BO141" s="452" t="s">
        <v>337</v>
      </c>
    </row>
    <row r="142" spans="1:74" x14ac:dyDescent="0.25">
      <c r="A142" s="324" t="s">
        <v>71</v>
      </c>
      <c r="B142" s="306" t="s">
        <v>77</v>
      </c>
      <c r="C142" s="61"/>
      <c r="D142" s="61"/>
      <c r="E142" s="62"/>
      <c r="F142" s="63"/>
      <c r="G142" s="63"/>
      <c r="H142" s="62"/>
      <c r="I142" s="64"/>
      <c r="J142" s="65"/>
      <c r="K142" s="65"/>
      <c r="L142" s="65"/>
      <c r="M142" s="65"/>
      <c r="N142" s="65"/>
      <c r="O142" s="65"/>
      <c r="P142" s="65"/>
      <c r="Q142" s="65"/>
      <c r="R142" s="65"/>
      <c r="S142" s="65"/>
      <c r="T142" s="65"/>
      <c r="U142" s="65"/>
      <c r="V142" s="65"/>
      <c r="W142" s="65"/>
      <c r="X142" s="65"/>
      <c r="Y142" s="65"/>
      <c r="Z142" s="65"/>
      <c r="AA142" s="65"/>
      <c r="AB142" s="65"/>
      <c r="AC142" s="65"/>
      <c r="AD142" s="65"/>
      <c r="AE142" s="65"/>
      <c r="AF142" s="65"/>
      <c r="AG142" s="65"/>
      <c r="AH142" s="65"/>
      <c r="AI142" s="65"/>
      <c r="AJ142" s="65"/>
      <c r="AK142" s="65"/>
      <c r="AL142" s="65"/>
      <c r="AM142" s="65"/>
      <c r="AN142" s="65"/>
      <c r="AO142" s="65"/>
      <c r="AP142" s="65"/>
      <c r="AQ142" s="65"/>
      <c r="AR142" s="65"/>
      <c r="AS142" s="65"/>
      <c r="AT142" s="65"/>
      <c r="AU142" s="65"/>
      <c r="AV142" s="65"/>
      <c r="AW142" s="65"/>
      <c r="AX142" s="65"/>
      <c r="AY142" s="65"/>
      <c r="AZ142" s="65"/>
      <c r="BA142" s="65"/>
      <c r="BB142" s="65"/>
      <c r="BC142" s="65"/>
      <c r="BD142" s="65"/>
      <c r="BE142" s="65"/>
      <c r="BF142" s="65"/>
      <c r="BG142" s="65"/>
      <c r="BH142" s="65"/>
      <c r="BI142" s="65"/>
      <c r="BJ142" s="65"/>
      <c r="BK142" s="65"/>
      <c r="BL142" s="65"/>
      <c r="BM142" s="65"/>
      <c r="BN142" s="65"/>
      <c r="BO142" s="65"/>
      <c r="BP142" s="67"/>
      <c r="BQ142" s="67"/>
      <c r="BR142" s="67"/>
      <c r="BS142" s="67"/>
      <c r="BT142" s="67"/>
      <c r="BU142" s="67"/>
      <c r="BV142" s="67"/>
    </row>
    <row r="143" spans="1:74" x14ac:dyDescent="0.25">
      <c r="A143" s="324" t="s">
        <v>72</v>
      </c>
      <c r="B143" s="304"/>
      <c r="C143" s="65"/>
      <c r="D143" s="65"/>
      <c r="E143" s="65"/>
      <c r="F143" s="66"/>
      <c r="G143" s="66"/>
      <c r="H143" s="65"/>
      <c r="I143" s="64"/>
      <c r="J143" s="65"/>
      <c r="K143" s="65"/>
      <c r="L143" s="65"/>
      <c r="M143" s="65"/>
      <c r="N143" s="65"/>
      <c r="O143" s="65"/>
      <c r="P143" s="65"/>
      <c r="Q143" s="65"/>
      <c r="R143" s="65"/>
      <c r="S143" s="65"/>
      <c r="T143" s="65"/>
      <c r="U143" s="65"/>
      <c r="V143" s="65"/>
      <c r="W143" s="65"/>
      <c r="X143" s="65"/>
      <c r="Y143" s="65"/>
      <c r="Z143" s="65"/>
      <c r="AA143" s="65"/>
      <c r="AB143" s="65"/>
      <c r="AC143" s="65"/>
      <c r="AD143" s="65"/>
      <c r="AE143" s="65"/>
      <c r="AF143" s="65"/>
      <c r="AG143" s="65"/>
      <c r="AH143" s="65"/>
      <c r="AI143" s="65"/>
      <c r="AJ143" s="65"/>
      <c r="AK143" s="65"/>
      <c r="AL143" s="65"/>
      <c r="AM143" s="65"/>
      <c r="AN143" s="65"/>
      <c r="AO143" s="65"/>
      <c r="AP143" s="65"/>
      <c r="AQ143" s="65"/>
      <c r="AR143" s="65"/>
      <c r="AS143" s="65"/>
      <c r="AT143" s="65"/>
      <c r="AU143" s="65"/>
      <c r="AV143" s="65"/>
      <c r="AW143" s="65"/>
      <c r="AX143" s="65"/>
      <c r="AY143" s="65"/>
      <c r="AZ143" s="65"/>
      <c r="BA143" s="65"/>
      <c r="BB143" s="65"/>
      <c r="BC143" s="65"/>
      <c r="BD143" s="65"/>
      <c r="BE143" s="65"/>
      <c r="BF143" s="65"/>
      <c r="BG143" s="65"/>
      <c r="BH143" s="65"/>
      <c r="BI143" s="65"/>
      <c r="BJ143" s="65"/>
      <c r="BK143" s="65"/>
      <c r="BL143" s="65"/>
      <c r="BM143" s="65"/>
      <c r="BN143" s="65"/>
      <c r="BO143" s="65"/>
      <c r="BP143" s="67"/>
      <c r="BQ143" s="67"/>
      <c r="BR143" s="67"/>
      <c r="BS143" s="67"/>
      <c r="BT143" s="67"/>
      <c r="BU143" s="67"/>
      <c r="BV143" s="67"/>
    </row>
    <row r="144" spans="1:74" x14ac:dyDescent="0.25">
      <c r="A144" s="324" t="s">
        <v>73</v>
      </c>
      <c r="B144" s="304" t="s">
        <v>77</v>
      </c>
      <c r="C144" s="65"/>
      <c r="D144" s="65"/>
      <c r="E144" s="65"/>
      <c r="F144" s="66"/>
      <c r="G144" s="66"/>
      <c r="H144" s="65"/>
      <c r="I144" s="64"/>
      <c r="J144" s="65"/>
      <c r="K144" s="65"/>
      <c r="L144" s="65"/>
      <c r="M144" s="65"/>
      <c r="N144" s="65"/>
      <c r="O144" s="65"/>
      <c r="P144" s="65"/>
      <c r="Q144" s="65"/>
      <c r="R144" s="65"/>
      <c r="S144" s="65"/>
      <c r="T144" s="65"/>
      <c r="U144" s="65"/>
      <c r="V144" s="65"/>
      <c r="W144" s="65"/>
      <c r="X144" s="65"/>
      <c r="Y144" s="65"/>
      <c r="Z144" s="65"/>
      <c r="AA144" s="65"/>
      <c r="AB144" s="65"/>
      <c r="AC144" s="65"/>
      <c r="AD144" s="65"/>
      <c r="AE144" s="65"/>
      <c r="AF144" s="65"/>
      <c r="AG144" s="65"/>
      <c r="AH144" s="65"/>
      <c r="AI144" s="65"/>
      <c r="AJ144" s="65"/>
      <c r="AK144" s="65"/>
      <c r="AL144" s="65"/>
      <c r="AM144" s="65"/>
      <c r="AN144" s="65"/>
      <c r="AO144" s="65"/>
      <c r="AP144" s="65"/>
      <c r="AQ144" s="65"/>
      <c r="AR144" s="65"/>
      <c r="AS144" s="65"/>
      <c r="AT144" s="65"/>
      <c r="AU144" s="65"/>
      <c r="AV144" s="65"/>
      <c r="AW144" s="65"/>
      <c r="AX144" s="65"/>
      <c r="AY144" s="65"/>
      <c r="AZ144" s="65"/>
      <c r="BA144" s="65"/>
      <c r="BB144" s="65"/>
      <c r="BC144" s="65"/>
      <c r="BD144" s="65"/>
      <c r="BE144" s="65"/>
      <c r="BF144" s="65"/>
      <c r="BG144" s="65"/>
      <c r="BH144" s="65"/>
      <c r="BI144" s="65"/>
      <c r="BJ144" s="65"/>
      <c r="BK144" s="65"/>
      <c r="BL144" s="65"/>
      <c r="BM144" s="65"/>
      <c r="BN144" s="65"/>
      <c r="BO144" s="65"/>
      <c r="BP144" s="67"/>
      <c r="BQ144" s="67"/>
      <c r="BR144" s="67"/>
      <c r="BS144" s="67"/>
      <c r="BT144" s="67"/>
      <c r="BU144" s="67"/>
      <c r="BV144" s="67"/>
    </row>
    <row r="145" spans="1:74" x14ac:dyDescent="0.25">
      <c r="A145" s="324" t="s">
        <v>74</v>
      </c>
      <c r="B145" s="304" t="s">
        <v>77</v>
      </c>
      <c r="C145" s="65"/>
      <c r="D145" s="65"/>
      <c r="E145" s="65"/>
      <c r="F145" s="66"/>
      <c r="G145" s="66"/>
      <c r="H145" s="65"/>
      <c r="I145" s="64"/>
      <c r="J145" s="65"/>
      <c r="K145" s="65"/>
      <c r="L145" s="65"/>
      <c r="M145" s="65"/>
      <c r="N145" s="65"/>
      <c r="O145" s="65"/>
      <c r="P145" s="65"/>
      <c r="Q145" s="65"/>
      <c r="R145" s="65"/>
      <c r="S145" s="65"/>
      <c r="T145" s="65"/>
      <c r="U145" s="65"/>
      <c r="V145" s="65"/>
      <c r="W145" s="65"/>
      <c r="X145" s="65"/>
      <c r="Y145" s="65"/>
      <c r="Z145" s="65"/>
      <c r="AA145" s="65"/>
      <c r="AB145" s="65"/>
      <c r="AC145" s="65"/>
      <c r="AD145" s="65"/>
      <c r="AE145" s="65"/>
      <c r="AF145" s="65"/>
      <c r="AG145" s="65"/>
      <c r="AH145" s="65"/>
      <c r="AI145" s="65"/>
      <c r="AJ145" s="65"/>
      <c r="AK145" s="65"/>
      <c r="AL145" s="65"/>
      <c r="AM145" s="65"/>
      <c r="AN145" s="65"/>
      <c r="AO145" s="65"/>
      <c r="AP145" s="65"/>
      <c r="AQ145" s="65"/>
      <c r="AR145" s="65"/>
      <c r="AS145" s="65"/>
      <c r="AT145" s="65"/>
      <c r="AU145" s="65"/>
      <c r="AV145" s="65"/>
      <c r="AW145" s="65"/>
      <c r="AX145" s="65"/>
      <c r="AY145" s="65"/>
      <c r="AZ145" s="65"/>
      <c r="BA145" s="65"/>
      <c r="BB145" s="65"/>
      <c r="BC145" s="65"/>
      <c r="BD145" s="65"/>
      <c r="BE145" s="65"/>
      <c r="BF145" s="65"/>
      <c r="BG145" s="65"/>
      <c r="BH145" s="65"/>
      <c r="BI145" s="65"/>
      <c r="BJ145" s="65"/>
      <c r="BK145" s="65"/>
      <c r="BL145" s="65"/>
      <c r="BM145" s="65"/>
      <c r="BN145" s="65"/>
      <c r="BO145" s="65"/>
      <c r="BP145" s="67"/>
      <c r="BQ145" s="67"/>
      <c r="BR145" s="67"/>
      <c r="BS145" s="67"/>
      <c r="BT145" s="67"/>
      <c r="BU145" s="67"/>
      <c r="BV145" s="67"/>
    </row>
    <row r="146" spans="1:74" x14ac:dyDescent="0.25">
      <c r="A146" s="324" t="s">
        <v>75</v>
      </c>
      <c r="B146" s="304" t="s">
        <v>77</v>
      </c>
      <c r="C146" s="65"/>
      <c r="D146" s="65"/>
      <c r="E146" s="65"/>
      <c r="F146" s="66"/>
      <c r="G146" s="66"/>
      <c r="H146" s="65"/>
      <c r="I146" s="64"/>
      <c r="J146" s="65"/>
      <c r="K146" s="65"/>
      <c r="L146" s="65"/>
      <c r="M146" s="65"/>
      <c r="N146" s="65"/>
      <c r="O146" s="65"/>
      <c r="P146" s="65"/>
      <c r="Q146" s="65"/>
      <c r="R146" s="65"/>
      <c r="S146" s="65"/>
      <c r="T146" s="65"/>
      <c r="U146" s="65"/>
      <c r="V146" s="65"/>
      <c r="W146" s="65"/>
      <c r="X146" s="65"/>
      <c r="Y146" s="65"/>
      <c r="Z146" s="65"/>
      <c r="AA146" s="65"/>
      <c r="AB146" s="65"/>
      <c r="AC146" s="65"/>
      <c r="AD146" s="65"/>
      <c r="AE146" s="65"/>
      <c r="AF146" s="65"/>
      <c r="AG146" s="65"/>
      <c r="AH146" s="65"/>
      <c r="AI146" s="65"/>
      <c r="AJ146" s="65"/>
      <c r="AK146" s="65"/>
      <c r="AL146" s="65"/>
      <c r="AM146" s="65"/>
      <c r="AN146" s="65"/>
      <c r="AO146" s="65"/>
      <c r="AP146" s="65"/>
      <c r="AQ146" s="65"/>
      <c r="AR146" s="65"/>
      <c r="AS146" s="65"/>
      <c r="AT146" s="65"/>
      <c r="AU146" s="65"/>
      <c r="AV146" s="65"/>
      <c r="AW146" s="65"/>
      <c r="AX146" s="65"/>
      <c r="AY146" s="65"/>
      <c r="AZ146" s="65"/>
      <c r="BA146" s="65"/>
      <c r="BB146" s="65"/>
      <c r="BC146" s="65"/>
      <c r="BD146" s="65"/>
      <c r="BE146" s="65"/>
      <c r="BF146" s="65"/>
      <c r="BG146" s="65"/>
      <c r="BH146" s="65"/>
      <c r="BI146" s="65"/>
      <c r="BJ146" s="65"/>
      <c r="BK146" s="65"/>
      <c r="BL146" s="65"/>
      <c r="BM146" s="65"/>
      <c r="BN146" s="65"/>
      <c r="BO146" s="65"/>
      <c r="BP146" s="67"/>
      <c r="BQ146" s="67"/>
      <c r="BR146" s="67"/>
      <c r="BS146" s="67"/>
      <c r="BT146" s="67"/>
      <c r="BU146" s="67"/>
      <c r="BV146" s="67"/>
    </row>
    <row r="147" spans="1:74" x14ac:dyDescent="0.25">
      <c r="A147" s="324" t="s">
        <v>76</v>
      </c>
      <c r="B147" s="305">
        <v>0.15</v>
      </c>
      <c r="C147" s="60" t="s">
        <v>106</v>
      </c>
      <c r="D147" s="19"/>
      <c r="E147" s="20"/>
      <c r="F147" s="15"/>
      <c r="G147" s="15"/>
      <c r="H147" s="15"/>
      <c r="I147" s="15"/>
      <c r="J147" s="15"/>
      <c r="K147" s="15"/>
      <c r="L147" s="15"/>
      <c r="M147" s="15"/>
      <c r="N147" s="15"/>
      <c r="O147" s="15"/>
      <c r="P147" s="15"/>
      <c r="Q147" s="15"/>
      <c r="R147" s="15"/>
      <c r="S147" s="15"/>
      <c r="T147" s="15"/>
      <c r="U147" s="15"/>
      <c r="V147" s="15"/>
      <c r="W147" s="15"/>
      <c r="X147" s="15"/>
      <c r="Y147" s="15"/>
      <c r="Z147" s="15"/>
      <c r="AA147" s="15"/>
      <c r="AB147" s="15"/>
      <c r="AC147" s="15"/>
      <c r="AD147" s="15"/>
      <c r="AE147" s="15"/>
      <c r="AF147" s="15"/>
      <c r="AG147" s="15"/>
      <c r="AH147" s="15"/>
      <c r="AI147" s="15"/>
      <c r="AJ147" s="15"/>
      <c r="AK147" s="15"/>
      <c r="AL147" s="15"/>
      <c r="AM147" s="15"/>
      <c r="AN147" s="15"/>
      <c r="AO147" s="15"/>
      <c r="AP147" s="15"/>
      <c r="AQ147" s="15"/>
      <c r="AR147" s="15"/>
      <c r="AS147" s="15"/>
      <c r="AT147" s="15"/>
      <c r="AU147" s="15"/>
      <c r="AV147" s="15"/>
      <c r="AW147" s="15"/>
      <c r="AX147" s="15"/>
      <c r="AY147" s="15"/>
      <c r="AZ147" s="15"/>
      <c r="BA147" s="15"/>
      <c r="BB147" s="15"/>
      <c r="BC147" s="15"/>
      <c r="BD147" s="15"/>
      <c r="BE147" s="15"/>
      <c r="BF147" s="15"/>
      <c r="BG147" s="15"/>
      <c r="BH147" s="15"/>
      <c r="BI147" s="15"/>
      <c r="BJ147" s="15"/>
      <c r="BK147" s="15"/>
      <c r="BL147" s="15"/>
    </row>
    <row r="148" spans="1:74" x14ac:dyDescent="0.25">
      <c r="A148" s="325"/>
      <c r="B148" s="305">
        <f>SUM(B142:B147)</f>
        <v>0.15</v>
      </c>
      <c r="C148" s="21" t="s">
        <v>0</v>
      </c>
      <c r="D148" s="330" t="s">
        <v>252</v>
      </c>
      <c r="E148" s="330"/>
      <c r="F148" s="330"/>
      <c r="G148" s="330"/>
      <c r="H148" s="15"/>
      <c r="I148" s="15"/>
      <c r="J148" s="15"/>
      <c r="K148" s="15"/>
      <c r="L148" s="15"/>
      <c r="M148" s="15"/>
      <c r="N148" s="15"/>
      <c r="O148" s="15"/>
      <c r="P148" s="15"/>
      <c r="Q148" s="15"/>
      <c r="R148" s="15"/>
      <c r="S148" s="15"/>
      <c r="T148" s="15"/>
      <c r="U148" s="15"/>
      <c r="V148" s="15"/>
      <c r="W148" s="15"/>
      <c r="X148" s="15"/>
      <c r="Y148" s="15"/>
      <c r="Z148" s="15"/>
      <c r="AA148" s="15"/>
      <c r="AB148" s="15"/>
      <c r="AC148" s="15"/>
      <c r="AD148" s="15"/>
      <c r="AE148" s="15"/>
      <c r="AF148" s="15"/>
      <c r="AG148" s="15"/>
      <c r="AH148" s="15"/>
      <c r="AI148" s="15"/>
      <c r="AJ148" s="15"/>
      <c r="AK148" s="15"/>
      <c r="AL148" s="15"/>
      <c r="AM148" s="15"/>
      <c r="AN148" s="15"/>
      <c r="AO148" s="15"/>
      <c r="AP148" s="15"/>
      <c r="AQ148" s="15"/>
      <c r="AR148" s="15"/>
      <c r="AS148" s="15"/>
      <c r="AT148" s="15"/>
      <c r="AU148" s="15"/>
      <c r="AV148" s="15"/>
      <c r="AW148" s="15"/>
      <c r="AX148" s="15"/>
      <c r="AY148" s="15"/>
      <c r="AZ148" s="15"/>
      <c r="BA148" s="15"/>
      <c r="BB148" s="15"/>
      <c r="BC148" s="15"/>
      <c r="BD148" s="15"/>
      <c r="BE148" s="15"/>
      <c r="BF148" s="15"/>
      <c r="BG148" s="15"/>
      <c r="BH148" s="15"/>
      <c r="BI148" s="15"/>
      <c r="BJ148" s="15"/>
      <c r="BK148" s="15"/>
      <c r="BL148" s="15"/>
    </row>
    <row r="149" spans="1:74" x14ac:dyDescent="0.25">
      <c r="A149" s="326"/>
      <c r="B149" s="15"/>
      <c r="C149" s="15"/>
      <c r="D149" s="15"/>
      <c r="E149" s="15"/>
      <c r="F149" s="15"/>
      <c r="G149" s="15"/>
      <c r="H149" s="15"/>
      <c r="I149" s="15"/>
      <c r="J149" s="15"/>
      <c r="K149" s="15"/>
      <c r="L149" s="15"/>
      <c r="M149" s="15"/>
      <c r="N149" s="15"/>
      <c r="O149" s="15"/>
      <c r="P149" s="15"/>
      <c r="Q149" s="15"/>
      <c r="R149" s="15"/>
      <c r="S149" s="15"/>
      <c r="T149" s="15"/>
      <c r="U149" s="15"/>
      <c r="V149" s="15"/>
      <c r="W149" s="15"/>
      <c r="X149" s="15"/>
      <c r="Y149" s="15"/>
      <c r="Z149" s="15"/>
      <c r="AA149" s="15"/>
      <c r="AB149" s="15"/>
      <c r="AC149" s="15"/>
      <c r="AD149" s="15"/>
      <c r="AE149" s="15"/>
      <c r="AF149" s="15"/>
      <c r="AG149" s="15"/>
      <c r="AH149" s="15"/>
      <c r="AI149" s="15"/>
      <c r="AJ149" s="15"/>
      <c r="AK149" s="15"/>
      <c r="AL149" s="15"/>
      <c r="AM149" s="15"/>
      <c r="AN149" s="15"/>
      <c r="AO149" s="15"/>
      <c r="AP149" s="15"/>
      <c r="AQ149" s="15"/>
      <c r="AR149" s="15"/>
      <c r="AS149" s="15"/>
      <c r="AT149" s="15"/>
      <c r="AU149" s="15"/>
      <c r="AV149" s="15"/>
      <c r="AW149" s="15"/>
      <c r="AX149" s="15"/>
      <c r="AY149" s="15"/>
      <c r="AZ149" s="15"/>
      <c r="BA149" s="15"/>
      <c r="BB149" s="15"/>
      <c r="BC149" s="15"/>
      <c r="BD149" s="15"/>
      <c r="BE149" s="15"/>
      <c r="BF149" s="15"/>
      <c r="BG149" s="15"/>
      <c r="BH149" s="15"/>
      <c r="BI149" s="15"/>
      <c r="BJ149" s="15"/>
      <c r="BK149" s="15"/>
      <c r="BL149" s="15"/>
    </row>
    <row r="150" spans="1:74" x14ac:dyDescent="0.25">
      <c r="A150" s="327"/>
      <c r="B150" s="15"/>
      <c r="C150" s="15"/>
      <c r="D150" s="15"/>
      <c r="E150" s="15"/>
      <c r="F150" s="15"/>
      <c r="G150" s="15"/>
      <c r="H150" s="15"/>
      <c r="I150" s="15"/>
      <c r="J150" s="15"/>
      <c r="K150" s="15"/>
      <c r="L150" s="15"/>
      <c r="M150" s="15"/>
      <c r="N150" s="15"/>
      <c r="O150" s="15"/>
      <c r="P150" s="15"/>
      <c r="Q150" s="15"/>
      <c r="R150" s="15"/>
      <c r="S150" s="15"/>
      <c r="T150" s="15"/>
      <c r="U150" s="15"/>
      <c r="V150" s="15"/>
      <c r="W150" s="15"/>
      <c r="X150" s="15"/>
      <c r="Y150" s="15"/>
      <c r="Z150" s="15"/>
      <c r="AA150" s="15"/>
      <c r="AB150" s="15"/>
      <c r="AC150" s="15"/>
      <c r="AD150" s="15"/>
      <c r="AE150" s="15"/>
      <c r="AF150" s="15"/>
      <c r="AG150" s="15"/>
      <c r="AH150" s="15"/>
      <c r="AI150" s="15"/>
      <c r="AJ150" s="15"/>
      <c r="AK150" s="15"/>
      <c r="AL150" s="15"/>
      <c r="AM150" s="15"/>
      <c r="AN150" s="15"/>
      <c r="AO150" s="15"/>
      <c r="AP150" s="15"/>
      <c r="AQ150" s="15"/>
      <c r="AR150" s="15"/>
    </row>
    <row r="151" spans="1:74" x14ac:dyDescent="0.25">
      <c r="A151" s="327"/>
      <c r="B151" s="15"/>
      <c r="C151" s="15"/>
      <c r="D151" s="15"/>
      <c r="E151" s="15"/>
      <c r="F151" s="15"/>
      <c r="G151" s="15"/>
      <c r="H151" s="15"/>
      <c r="I151" s="15"/>
      <c r="J151" s="15"/>
      <c r="K151" s="15"/>
      <c r="L151" s="15"/>
      <c r="M151" s="15"/>
      <c r="N151" s="15"/>
      <c r="O151" s="15"/>
      <c r="P151" s="15"/>
      <c r="Q151" s="15"/>
      <c r="R151" s="15"/>
      <c r="S151" s="15"/>
      <c r="T151" s="15"/>
      <c r="U151" s="15"/>
      <c r="V151" s="15"/>
      <c r="W151" s="15"/>
      <c r="X151" s="15"/>
      <c r="Y151" s="15"/>
      <c r="Z151" s="15"/>
      <c r="AA151" s="15"/>
      <c r="AB151" s="15"/>
      <c r="AC151" s="15"/>
      <c r="AD151" s="15"/>
      <c r="AE151" s="15"/>
      <c r="AF151" s="15"/>
      <c r="AG151" s="15"/>
      <c r="AH151" s="15"/>
      <c r="AI151" s="15"/>
      <c r="AJ151" s="15"/>
      <c r="AK151" s="15"/>
      <c r="AL151" s="15"/>
      <c r="AM151" s="15"/>
      <c r="AN151" s="15"/>
      <c r="AO151" s="15"/>
      <c r="AP151" s="15"/>
      <c r="AQ151" s="15"/>
      <c r="AR151" s="15"/>
    </row>
    <row r="152" spans="1:74" x14ac:dyDescent="0.25">
      <c r="A152" s="327"/>
      <c r="B152" s="15"/>
      <c r="C152" s="15"/>
      <c r="D152" s="15"/>
      <c r="E152" s="15"/>
      <c r="F152" s="15"/>
      <c r="G152" s="15"/>
      <c r="H152" s="15"/>
      <c r="I152" s="15"/>
      <c r="J152" s="15"/>
      <c r="K152" s="15"/>
      <c r="L152" s="15"/>
      <c r="M152" s="15"/>
      <c r="N152" s="15"/>
      <c r="O152" s="15"/>
      <c r="P152" s="15"/>
      <c r="Q152" s="15"/>
      <c r="R152" s="15"/>
      <c r="S152" s="15"/>
      <c r="T152" s="15"/>
      <c r="U152" s="15"/>
      <c r="V152" s="15"/>
      <c r="W152" s="15"/>
      <c r="X152" s="15"/>
      <c r="Y152" s="15"/>
      <c r="Z152" s="15"/>
      <c r="AA152" s="15"/>
      <c r="AB152" s="15"/>
      <c r="AC152" s="15"/>
      <c r="AD152" s="15"/>
      <c r="AE152" s="15"/>
      <c r="AF152" s="15"/>
      <c r="AG152" s="15"/>
      <c r="AH152" s="15"/>
      <c r="AI152" s="15"/>
      <c r="AJ152" s="15"/>
      <c r="AK152" s="15"/>
      <c r="AL152" s="15"/>
      <c r="AM152" s="15"/>
      <c r="AN152" s="15"/>
      <c r="AO152" s="15"/>
      <c r="AP152" s="15"/>
      <c r="AQ152" s="15"/>
      <c r="AR152" s="15"/>
    </row>
    <row r="153" spans="1:74" x14ac:dyDescent="0.25">
      <c r="A153" s="327"/>
      <c r="B153" s="15"/>
      <c r="C153" s="15"/>
      <c r="D153" s="15"/>
      <c r="E153" s="15"/>
      <c r="F153" s="15"/>
      <c r="G153" s="15"/>
      <c r="H153" s="15"/>
      <c r="I153" s="15"/>
      <c r="J153" s="15"/>
      <c r="K153" s="15"/>
      <c r="L153" s="15"/>
      <c r="M153" s="15"/>
      <c r="N153" s="15"/>
      <c r="O153" s="15"/>
      <c r="P153" s="15"/>
      <c r="Q153" s="15"/>
      <c r="R153" s="15"/>
      <c r="S153" s="15"/>
      <c r="T153" s="15"/>
      <c r="U153" s="15"/>
      <c r="V153" s="15"/>
      <c r="W153" s="15"/>
      <c r="X153" s="15"/>
      <c r="Y153" s="15"/>
      <c r="Z153" s="15"/>
      <c r="AA153" s="15"/>
      <c r="AB153" s="15"/>
      <c r="AC153" s="15"/>
      <c r="AD153" s="15"/>
      <c r="AE153" s="15"/>
      <c r="AF153" s="15"/>
      <c r="AG153" s="15"/>
      <c r="AH153" s="15"/>
      <c r="AI153" s="15"/>
      <c r="AJ153" s="15"/>
      <c r="AK153" s="15"/>
      <c r="AL153" s="15"/>
      <c r="AM153" s="15"/>
      <c r="AN153" s="15"/>
      <c r="AO153" s="15"/>
      <c r="AP153" s="15"/>
      <c r="AQ153" s="15"/>
      <c r="AR153" s="15"/>
    </row>
    <row r="154" spans="1:74" x14ac:dyDescent="0.25">
      <c r="A154" s="327"/>
      <c r="B154" s="15"/>
      <c r="C154" s="15"/>
      <c r="D154" s="15"/>
      <c r="E154" s="15"/>
      <c r="F154" s="15"/>
      <c r="G154" s="15"/>
      <c r="H154" s="15"/>
      <c r="I154" s="15"/>
      <c r="J154" s="15"/>
      <c r="K154" s="15"/>
      <c r="L154" s="15"/>
      <c r="M154" s="15"/>
      <c r="N154" s="15"/>
      <c r="O154" s="15"/>
      <c r="P154" s="15"/>
      <c r="Q154" s="15"/>
      <c r="R154" s="15"/>
      <c r="S154" s="15"/>
      <c r="T154" s="15"/>
      <c r="U154" s="15"/>
      <c r="V154" s="15"/>
      <c r="W154" s="15"/>
      <c r="X154" s="15"/>
      <c r="Y154" s="15"/>
      <c r="Z154" s="15"/>
      <c r="AA154" s="15"/>
      <c r="AB154" s="15"/>
      <c r="AC154" s="15"/>
      <c r="AD154" s="15"/>
      <c r="AE154" s="15"/>
      <c r="AF154" s="15"/>
      <c r="AG154" s="15"/>
      <c r="AH154" s="15"/>
      <c r="AI154" s="15"/>
      <c r="AJ154" s="15"/>
      <c r="AK154" s="15"/>
      <c r="AL154" s="15"/>
      <c r="AM154" s="15"/>
      <c r="AN154" s="15"/>
      <c r="AO154" s="15"/>
      <c r="AP154" s="15"/>
      <c r="AQ154" s="15"/>
      <c r="AR154" s="15"/>
    </row>
    <row r="155" spans="1:74" x14ac:dyDescent="0.25">
      <c r="A155" s="327"/>
      <c r="B155" s="15"/>
      <c r="C155" s="15"/>
      <c r="D155" s="15"/>
      <c r="E155" s="15"/>
      <c r="F155" s="15"/>
      <c r="G155" s="15"/>
      <c r="H155" s="15"/>
      <c r="I155" s="15"/>
      <c r="J155" s="15"/>
      <c r="K155" s="15"/>
      <c r="L155" s="15"/>
      <c r="M155" s="15"/>
      <c r="N155" s="15"/>
      <c r="O155" s="15"/>
      <c r="P155" s="15"/>
      <c r="Q155" s="15"/>
      <c r="R155" s="15"/>
      <c r="S155" s="15"/>
      <c r="T155" s="15"/>
      <c r="U155" s="15"/>
      <c r="V155" s="15"/>
      <c r="W155" s="15"/>
      <c r="X155" s="15"/>
      <c r="Y155" s="15"/>
      <c r="Z155" s="15"/>
      <c r="AA155" s="15"/>
      <c r="AB155" s="15"/>
      <c r="AC155" s="15"/>
      <c r="AD155" s="15"/>
      <c r="AE155" s="15"/>
      <c r="AF155" s="15"/>
      <c r="AG155" s="15"/>
      <c r="AH155" s="15"/>
      <c r="AI155" s="15"/>
      <c r="AJ155" s="15"/>
      <c r="AK155" s="15"/>
      <c r="AL155" s="15"/>
      <c r="AM155" s="15"/>
      <c r="AN155" s="15"/>
      <c r="AO155" s="15"/>
      <c r="AP155" s="15"/>
      <c r="AQ155" s="15"/>
      <c r="AR155" s="15"/>
    </row>
    <row r="156" spans="1:74" x14ac:dyDescent="0.25">
      <c r="A156" s="327"/>
      <c r="B156" s="15"/>
      <c r="C156" s="15"/>
      <c r="D156" s="15"/>
      <c r="E156" s="15"/>
      <c r="F156" s="15"/>
      <c r="G156" s="15"/>
      <c r="H156" s="15"/>
      <c r="I156" s="15"/>
      <c r="J156" s="15"/>
      <c r="K156" s="15"/>
      <c r="L156" s="15"/>
      <c r="M156" s="15"/>
      <c r="N156" s="15"/>
      <c r="O156" s="15"/>
      <c r="P156" s="15"/>
      <c r="Q156" s="15"/>
      <c r="R156" s="15"/>
      <c r="S156" s="15"/>
      <c r="T156" s="15"/>
      <c r="U156" s="15"/>
      <c r="V156" s="15"/>
      <c r="W156" s="15"/>
      <c r="X156" s="15"/>
      <c r="Y156" s="15"/>
      <c r="Z156" s="15"/>
      <c r="AA156" s="15"/>
      <c r="AB156" s="15"/>
      <c r="AC156" s="15"/>
      <c r="AD156" s="15"/>
      <c r="AE156" s="15"/>
      <c r="AF156" s="15"/>
      <c r="AG156" s="15"/>
      <c r="AH156" s="15"/>
      <c r="AI156" s="15"/>
      <c r="AJ156" s="15"/>
      <c r="AK156" s="15"/>
      <c r="AL156" s="15"/>
      <c r="AM156" s="15"/>
      <c r="AN156" s="15"/>
      <c r="AO156" s="15"/>
      <c r="AP156" s="15"/>
      <c r="AQ156" s="15"/>
      <c r="AR156" s="15"/>
    </row>
    <row r="157" spans="1:74" x14ac:dyDescent="0.25">
      <c r="A157" s="327"/>
      <c r="B157" s="15"/>
      <c r="C157" s="15"/>
      <c r="D157" s="15"/>
      <c r="E157" s="15"/>
      <c r="F157" s="15"/>
      <c r="G157" s="15"/>
      <c r="H157" s="15"/>
      <c r="I157" s="15"/>
      <c r="J157" s="15"/>
      <c r="K157" s="15"/>
      <c r="L157" s="15"/>
      <c r="M157" s="15"/>
      <c r="N157" s="15"/>
      <c r="O157" s="15"/>
      <c r="P157" s="15"/>
      <c r="Q157" s="15"/>
      <c r="R157" s="15"/>
      <c r="S157" s="15"/>
      <c r="T157" s="15"/>
      <c r="U157" s="15"/>
      <c r="V157" s="15"/>
      <c r="W157" s="15"/>
      <c r="X157" s="15"/>
      <c r="Y157" s="15"/>
      <c r="Z157" s="15"/>
      <c r="AA157" s="15"/>
      <c r="AB157" s="15"/>
      <c r="AC157" s="15"/>
      <c r="AD157" s="15"/>
      <c r="AE157" s="15"/>
      <c r="AF157" s="15"/>
      <c r="AG157" s="15"/>
      <c r="AH157" s="15"/>
      <c r="AI157" s="15"/>
      <c r="AJ157" s="15"/>
      <c r="AK157" s="15"/>
      <c r="AL157" s="15"/>
      <c r="AM157" s="15"/>
      <c r="AN157" s="15"/>
      <c r="AO157" s="15"/>
      <c r="AP157" s="15"/>
      <c r="AQ157" s="15"/>
      <c r="AR157" s="15"/>
    </row>
    <row r="158" spans="1:74" x14ac:dyDescent="0.25">
      <c r="A158" s="327"/>
      <c r="B158" s="15"/>
      <c r="C158" s="15"/>
      <c r="D158" s="15"/>
      <c r="E158" s="15"/>
      <c r="F158" s="15"/>
      <c r="G158" s="15"/>
      <c r="H158" s="15"/>
      <c r="I158" s="15"/>
      <c r="J158" s="15"/>
      <c r="K158" s="15"/>
      <c r="L158" s="15"/>
      <c r="M158" s="15"/>
      <c r="N158" s="15"/>
      <c r="O158" s="15"/>
      <c r="P158" s="15"/>
      <c r="Q158" s="15"/>
      <c r="R158" s="15"/>
      <c r="S158" s="15"/>
      <c r="T158" s="15"/>
      <c r="U158" s="15"/>
      <c r="V158" s="15"/>
      <c r="W158" s="15"/>
      <c r="X158" s="15"/>
      <c r="Y158" s="15"/>
      <c r="Z158" s="15"/>
      <c r="AA158" s="15"/>
      <c r="AB158" s="15"/>
      <c r="AC158" s="15"/>
      <c r="AD158" s="15"/>
      <c r="AE158" s="15"/>
      <c r="AF158" s="15"/>
      <c r="AG158" s="15"/>
      <c r="AH158" s="15"/>
      <c r="AI158" s="15"/>
      <c r="AJ158" s="15"/>
      <c r="AK158" s="15"/>
      <c r="AL158" s="15"/>
      <c r="AM158" s="15"/>
      <c r="AN158" s="15"/>
      <c r="AO158" s="15"/>
      <c r="AP158" s="15"/>
      <c r="AQ158" s="15"/>
      <c r="AR158" s="15"/>
    </row>
    <row r="159" spans="1:74" x14ac:dyDescent="0.25">
      <c r="A159" s="327"/>
      <c r="B159" s="15"/>
      <c r="C159" s="15"/>
      <c r="D159" s="15"/>
      <c r="E159" s="15"/>
      <c r="F159" s="15"/>
      <c r="G159" s="15"/>
      <c r="H159" s="15"/>
      <c r="I159" s="15"/>
      <c r="J159" s="15"/>
      <c r="K159" s="15"/>
      <c r="L159" s="15"/>
      <c r="M159" s="15"/>
      <c r="N159" s="15"/>
      <c r="O159" s="15"/>
      <c r="P159" s="15"/>
      <c r="Q159" s="15"/>
      <c r="R159" s="15"/>
      <c r="S159" s="15"/>
      <c r="T159" s="15"/>
      <c r="U159" s="15"/>
      <c r="V159" s="15"/>
      <c r="W159" s="15"/>
      <c r="X159" s="15"/>
      <c r="Y159" s="15"/>
      <c r="Z159" s="15"/>
      <c r="AA159" s="15"/>
      <c r="AB159" s="15"/>
      <c r="AC159" s="15"/>
      <c r="AD159" s="15"/>
      <c r="AE159" s="15"/>
      <c r="AF159" s="15"/>
      <c r="AG159" s="15"/>
      <c r="AH159" s="15"/>
      <c r="AI159" s="15"/>
      <c r="AJ159" s="15"/>
      <c r="AK159" s="15"/>
      <c r="AL159" s="15"/>
      <c r="AM159" s="15"/>
      <c r="AN159" s="15"/>
      <c r="AO159" s="15"/>
      <c r="AP159" s="15"/>
      <c r="AQ159" s="15"/>
      <c r="AR159" s="15"/>
    </row>
    <row r="160" spans="1:74" x14ac:dyDescent="0.25">
      <c r="A160" s="327"/>
      <c r="B160" s="15"/>
      <c r="C160" s="15"/>
      <c r="D160" s="15"/>
      <c r="E160" s="15"/>
      <c r="F160" s="15"/>
      <c r="G160" s="15"/>
      <c r="H160" s="15"/>
      <c r="I160" s="15"/>
      <c r="J160" s="15"/>
      <c r="K160" s="15"/>
      <c r="L160" s="15"/>
      <c r="M160" s="15"/>
      <c r="N160" s="15"/>
      <c r="O160" s="15"/>
      <c r="P160" s="15"/>
      <c r="Q160" s="15"/>
      <c r="R160" s="15"/>
      <c r="S160" s="15"/>
      <c r="T160" s="15"/>
      <c r="U160" s="15"/>
      <c r="V160" s="15"/>
      <c r="W160" s="15"/>
      <c r="X160" s="15"/>
      <c r="Y160" s="15"/>
      <c r="Z160" s="15"/>
      <c r="AA160" s="15"/>
      <c r="AB160" s="15"/>
      <c r="AC160" s="15"/>
      <c r="AD160" s="15"/>
      <c r="AE160" s="15"/>
      <c r="AF160" s="15"/>
      <c r="AG160" s="15"/>
      <c r="AH160" s="15"/>
      <c r="AI160" s="15"/>
      <c r="AJ160" s="15"/>
      <c r="AK160" s="15"/>
      <c r="AL160" s="15"/>
      <c r="AM160" s="15"/>
      <c r="AN160" s="15"/>
      <c r="AO160" s="15"/>
      <c r="AP160" s="15"/>
      <c r="AQ160" s="15"/>
      <c r="AR160" s="15"/>
    </row>
    <row r="161" spans="1:44" x14ac:dyDescent="0.25">
      <c r="A161" s="327"/>
      <c r="B161" s="15"/>
      <c r="C161" s="15"/>
      <c r="D161" s="15"/>
      <c r="E161" s="15"/>
      <c r="F161" s="15"/>
      <c r="G161" s="15"/>
      <c r="H161" s="15"/>
      <c r="I161" s="15"/>
      <c r="J161" s="15"/>
      <c r="K161" s="15"/>
      <c r="L161" s="15"/>
      <c r="M161" s="15"/>
      <c r="N161" s="15"/>
      <c r="O161" s="15"/>
      <c r="P161" s="15"/>
      <c r="Q161" s="15"/>
      <c r="R161" s="15"/>
      <c r="S161" s="15"/>
      <c r="T161" s="15"/>
      <c r="U161" s="15"/>
      <c r="V161" s="15"/>
      <c r="W161" s="15"/>
      <c r="X161" s="15"/>
      <c r="Y161" s="15"/>
      <c r="Z161" s="15"/>
      <c r="AA161" s="15"/>
      <c r="AB161" s="15"/>
      <c r="AC161" s="15"/>
      <c r="AD161" s="15"/>
      <c r="AE161" s="15"/>
      <c r="AF161" s="15"/>
      <c r="AG161" s="15"/>
      <c r="AH161" s="15"/>
      <c r="AI161" s="15"/>
      <c r="AJ161" s="15"/>
      <c r="AK161" s="15"/>
      <c r="AL161" s="15"/>
      <c r="AM161" s="15"/>
      <c r="AN161" s="15"/>
      <c r="AO161" s="15"/>
      <c r="AP161" s="15"/>
      <c r="AQ161" s="15"/>
      <c r="AR161" s="15"/>
    </row>
    <row r="162" spans="1:44" x14ac:dyDescent="0.25">
      <c r="A162" s="327"/>
      <c r="B162" s="15"/>
      <c r="C162" s="15"/>
      <c r="D162" s="15"/>
      <c r="E162" s="15"/>
      <c r="F162" s="15"/>
      <c r="G162" s="15"/>
      <c r="H162" s="15"/>
      <c r="I162" s="15"/>
      <c r="J162" s="15"/>
      <c r="K162" s="15"/>
      <c r="L162" s="15"/>
      <c r="M162" s="15"/>
      <c r="N162" s="15"/>
      <c r="O162" s="15"/>
      <c r="P162" s="15"/>
      <c r="Q162" s="15"/>
      <c r="R162" s="15"/>
      <c r="S162" s="15"/>
      <c r="T162" s="15"/>
      <c r="U162" s="15"/>
      <c r="V162" s="15"/>
      <c r="W162" s="15"/>
      <c r="X162" s="15"/>
      <c r="Y162" s="15"/>
      <c r="Z162" s="15"/>
      <c r="AA162" s="15"/>
      <c r="AB162" s="15"/>
      <c r="AC162" s="15"/>
      <c r="AD162" s="15"/>
      <c r="AE162" s="15"/>
      <c r="AF162" s="15"/>
      <c r="AG162" s="15"/>
      <c r="AH162" s="15"/>
      <c r="AI162" s="15"/>
      <c r="AJ162" s="15"/>
      <c r="AK162" s="15"/>
      <c r="AL162" s="15"/>
      <c r="AM162" s="15"/>
      <c r="AN162" s="15"/>
      <c r="AO162" s="15"/>
      <c r="AP162" s="15"/>
      <c r="AQ162" s="15"/>
      <c r="AR162" s="15"/>
    </row>
    <row r="163" spans="1:44" x14ac:dyDescent="0.25">
      <c r="A163" s="327"/>
      <c r="B163" s="15"/>
      <c r="C163" s="15"/>
      <c r="D163" s="15"/>
      <c r="E163" s="15"/>
      <c r="F163" s="15"/>
      <c r="G163" s="15"/>
      <c r="H163" s="15"/>
      <c r="I163" s="15"/>
      <c r="J163" s="15"/>
      <c r="K163" s="15"/>
      <c r="L163" s="15"/>
      <c r="M163" s="15"/>
      <c r="N163" s="15"/>
      <c r="O163" s="15"/>
      <c r="P163" s="15"/>
      <c r="Q163" s="15"/>
      <c r="R163" s="15"/>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row>
    <row r="164" spans="1:44" x14ac:dyDescent="0.25">
      <c r="A164" s="327"/>
      <c r="B164" s="15"/>
      <c r="C164" s="15"/>
      <c r="D164" s="15"/>
      <c r="E164" s="15"/>
      <c r="F164" s="15"/>
      <c r="G164" s="15"/>
      <c r="H164" s="15"/>
      <c r="I164" s="15"/>
      <c r="J164" s="15"/>
      <c r="K164" s="15"/>
      <c r="L164" s="15"/>
      <c r="M164" s="15"/>
      <c r="N164" s="15"/>
      <c r="O164" s="15"/>
      <c r="P164" s="15"/>
      <c r="Q164" s="15"/>
      <c r="R164" s="15"/>
      <c r="S164" s="15"/>
      <c r="T164" s="15"/>
      <c r="U164" s="15"/>
      <c r="V164" s="15"/>
      <c r="W164" s="15"/>
      <c r="X164" s="15"/>
      <c r="Y164" s="15"/>
      <c r="Z164" s="15"/>
      <c r="AA164" s="15"/>
      <c r="AB164" s="15"/>
      <c r="AC164" s="15"/>
      <c r="AD164" s="15"/>
      <c r="AE164" s="15"/>
      <c r="AF164" s="15"/>
      <c r="AG164" s="15"/>
      <c r="AH164" s="15"/>
      <c r="AI164" s="15"/>
      <c r="AJ164" s="15"/>
      <c r="AK164" s="15"/>
      <c r="AL164" s="15"/>
      <c r="AM164" s="15"/>
      <c r="AN164" s="15"/>
      <c r="AO164" s="15"/>
      <c r="AP164" s="15"/>
      <c r="AQ164" s="15"/>
      <c r="AR164" s="15"/>
    </row>
    <row r="165" spans="1:44" x14ac:dyDescent="0.25">
      <c r="A165" s="327"/>
      <c r="B165" s="15"/>
      <c r="C165" s="15"/>
      <c r="D165" s="15"/>
      <c r="E165" s="15"/>
      <c r="F165" s="15"/>
      <c r="G165" s="15"/>
      <c r="H165" s="15"/>
      <c r="I165" s="15"/>
      <c r="J165" s="15"/>
      <c r="K165" s="15"/>
      <c r="L165" s="15"/>
      <c r="M165" s="15"/>
      <c r="N165" s="15"/>
      <c r="O165" s="15"/>
      <c r="P165" s="15"/>
      <c r="Q165" s="15"/>
      <c r="R165" s="15"/>
      <c r="S165" s="15"/>
      <c r="T165" s="15"/>
      <c r="U165" s="15"/>
      <c r="V165" s="15"/>
      <c r="W165" s="15"/>
      <c r="X165" s="15"/>
      <c r="Y165" s="15"/>
      <c r="Z165" s="15"/>
      <c r="AA165" s="15"/>
      <c r="AB165" s="15"/>
      <c r="AC165" s="15"/>
      <c r="AD165" s="15"/>
      <c r="AE165" s="15"/>
      <c r="AF165" s="15"/>
      <c r="AG165" s="15"/>
      <c r="AH165" s="15"/>
      <c r="AI165" s="15"/>
      <c r="AJ165" s="15"/>
      <c r="AK165" s="15"/>
      <c r="AL165" s="15"/>
      <c r="AM165" s="15"/>
      <c r="AN165" s="15"/>
      <c r="AO165" s="15"/>
      <c r="AP165" s="15"/>
      <c r="AQ165" s="15"/>
      <c r="AR165" s="15"/>
    </row>
    <row r="166" spans="1:44" x14ac:dyDescent="0.25">
      <c r="A166" s="327"/>
      <c r="B166" s="15"/>
      <c r="C166" s="15"/>
      <c r="D166" s="15"/>
      <c r="E166" s="15"/>
      <c r="F166" s="15"/>
      <c r="G166" s="15"/>
      <c r="H166" s="15"/>
      <c r="I166" s="15"/>
      <c r="J166" s="15"/>
      <c r="K166" s="15"/>
      <c r="L166" s="15"/>
      <c r="M166" s="15"/>
      <c r="N166" s="15"/>
      <c r="O166" s="15"/>
      <c r="P166" s="15"/>
      <c r="Q166" s="15"/>
      <c r="R166" s="15"/>
      <c r="S166" s="15"/>
      <c r="T166" s="15"/>
      <c r="U166" s="15"/>
      <c r="V166" s="15"/>
      <c r="W166" s="15"/>
      <c r="X166" s="15"/>
      <c r="Y166" s="15"/>
      <c r="Z166" s="15"/>
      <c r="AA166" s="15"/>
      <c r="AB166" s="15"/>
      <c r="AC166" s="15"/>
      <c r="AD166" s="15"/>
      <c r="AE166" s="15"/>
      <c r="AF166" s="15"/>
      <c r="AG166" s="15"/>
      <c r="AH166" s="15"/>
      <c r="AI166" s="15"/>
      <c r="AJ166" s="15"/>
      <c r="AK166" s="15"/>
      <c r="AL166" s="15"/>
      <c r="AM166" s="15"/>
      <c r="AN166" s="15"/>
      <c r="AO166" s="15"/>
      <c r="AP166" s="15"/>
      <c r="AQ166" s="15"/>
      <c r="AR166" s="15"/>
    </row>
    <row r="167" spans="1:44" x14ac:dyDescent="0.25">
      <c r="A167" s="327"/>
      <c r="B167" s="15"/>
      <c r="C167" s="15"/>
      <c r="D167" s="15"/>
      <c r="E167" s="15"/>
      <c r="F167" s="15"/>
      <c r="G167" s="15"/>
      <c r="H167" s="15"/>
      <c r="I167" s="15"/>
      <c r="J167" s="15"/>
      <c r="K167" s="15"/>
      <c r="L167" s="15"/>
      <c r="M167" s="15"/>
      <c r="N167" s="15"/>
      <c r="O167" s="15"/>
      <c r="P167" s="15"/>
      <c r="Q167" s="15"/>
      <c r="R167" s="15"/>
      <c r="S167" s="15"/>
      <c r="T167" s="15"/>
      <c r="U167" s="15"/>
      <c r="V167" s="15"/>
      <c r="W167" s="15"/>
      <c r="X167" s="15"/>
      <c r="Y167" s="15"/>
      <c r="Z167" s="15"/>
      <c r="AA167" s="15"/>
      <c r="AB167" s="15"/>
      <c r="AC167" s="15"/>
      <c r="AD167" s="15"/>
      <c r="AE167" s="15"/>
      <c r="AF167" s="15"/>
      <c r="AG167" s="15"/>
      <c r="AH167" s="15"/>
      <c r="AI167" s="15"/>
      <c r="AJ167" s="15"/>
      <c r="AK167" s="15"/>
      <c r="AL167" s="15"/>
      <c r="AM167" s="15"/>
      <c r="AN167" s="15"/>
      <c r="AO167" s="15"/>
      <c r="AP167" s="15"/>
      <c r="AQ167" s="15"/>
      <c r="AR167" s="15"/>
    </row>
    <row r="168" spans="1:44" x14ac:dyDescent="0.25">
      <c r="A168" s="327"/>
      <c r="B168" s="15"/>
      <c r="C168" s="15"/>
      <c r="D168" s="15"/>
      <c r="E168" s="15"/>
      <c r="F168" s="15"/>
      <c r="G168" s="15"/>
      <c r="H168" s="15"/>
      <c r="I168" s="15"/>
      <c r="J168" s="15"/>
      <c r="K168" s="15"/>
      <c r="L168" s="15"/>
      <c r="M168" s="15"/>
      <c r="N168" s="15"/>
      <c r="O168" s="15"/>
      <c r="P168" s="15"/>
      <c r="Q168" s="15"/>
      <c r="R168" s="15"/>
      <c r="S168" s="15"/>
      <c r="T168" s="15"/>
      <c r="U168" s="15"/>
      <c r="V168" s="15"/>
      <c r="W168" s="15"/>
      <c r="X168" s="15"/>
      <c r="Y168" s="15"/>
      <c r="Z168" s="15"/>
      <c r="AA168" s="15"/>
      <c r="AB168" s="15"/>
      <c r="AC168" s="15"/>
      <c r="AD168" s="15"/>
      <c r="AE168" s="15"/>
      <c r="AF168" s="15"/>
      <c r="AG168" s="15"/>
      <c r="AH168" s="15"/>
      <c r="AI168" s="15"/>
      <c r="AJ168" s="15"/>
      <c r="AK168" s="15"/>
      <c r="AL168" s="15"/>
      <c r="AM168" s="15"/>
      <c r="AN168" s="15"/>
      <c r="AO168" s="15"/>
      <c r="AP168" s="15"/>
      <c r="AQ168" s="15"/>
      <c r="AR168" s="15"/>
    </row>
    <row r="169" spans="1:44" x14ac:dyDescent="0.25">
      <c r="A169" s="327"/>
      <c r="B169" s="15"/>
      <c r="C169" s="15"/>
      <c r="D169" s="15"/>
      <c r="E169" s="15"/>
      <c r="F169" s="15"/>
      <c r="G169" s="15"/>
      <c r="H169" s="15"/>
      <c r="I169" s="15"/>
      <c r="J169" s="15"/>
      <c r="K169" s="15"/>
      <c r="L169" s="15"/>
      <c r="M169" s="15"/>
      <c r="N169" s="15"/>
      <c r="O169" s="15"/>
      <c r="P169" s="15"/>
      <c r="Q169" s="15"/>
      <c r="R169" s="15"/>
      <c r="S169" s="15"/>
      <c r="T169" s="15"/>
      <c r="U169" s="15"/>
      <c r="V169" s="15"/>
      <c r="W169" s="15"/>
      <c r="X169" s="15"/>
      <c r="Y169" s="15"/>
      <c r="Z169" s="15"/>
      <c r="AA169" s="15"/>
      <c r="AB169" s="15"/>
      <c r="AC169" s="15"/>
      <c r="AD169" s="15"/>
      <c r="AE169" s="15"/>
      <c r="AF169" s="15"/>
      <c r="AG169" s="15"/>
      <c r="AH169" s="15"/>
      <c r="AI169" s="15"/>
      <c r="AJ169" s="15"/>
      <c r="AK169" s="15"/>
      <c r="AL169" s="15"/>
      <c r="AM169" s="15"/>
      <c r="AN169" s="15"/>
      <c r="AO169" s="15"/>
      <c r="AP169" s="15"/>
      <c r="AQ169" s="15"/>
      <c r="AR169" s="15"/>
    </row>
    <row r="170" spans="1:44" x14ac:dyDescent="0.25">
      <c r="A170" s="327"/>
      <c r="B170" s="15"/>
      <c r="C170" s="15"/>
      <c r="D170" s="15"/>
      <c r="E170" s="15"/>
      <c r="F170" s="15"/>
      <c r="G170" s="15"/>
      <c r="H170" s="15"/>
      <c r="I170" s="15"/>
      <c r="J170" s="15"/>
      <c r="K170" s="15"/>
      <c r="L170" s="15"/>
      <c r="M170" s="15"/>
      <c r="N170" s="15"/>
      <c r="O170" s="15"/>
      <c r="P170" s="15"/>
      <c r="Q170" s="15"/>
      <c r="R170" s="15"/>
      <c r="S170" s="15"/>
      <c r="T170" s="15"/>
      <c r="U170" s="15"/>
      <c r="V170" s="15"/>
      <c r="W170" s="15"/>
      <c r="X170" s="15"/>
      <c r="Y170" s="15"/>
      <c r="Z170" s="15"/>
      <c r="AA170" s="15"/>
      <c r="AB170" s="15"/>
      <c r="AC170" s="15"/>
      <c r="AD170" s="15"/>
      <c r="AE170" s="15"/>
      <c r="AF170" s="15"/>
      <c r="AG170" s="15"/>
      <c r="AH170" s="15"/>
      <c r="AI170" s="15"/>
      <c r="AJ170" s="15"/>
      <c r="AK170" s="15"/>
      <c r="AL170" s="15"/>
      <c r="AM170" s="15"/>
      <c r="AN170" s="15"/>
      <c r="AO170" s="15"/>
      <c r="AP170" s="15"/>
      <c r="AQ170" s="15"/>
      <c r="AR170" s="15"/>
    </row>
    <row r="171" spans="1:44" x14ac:dyDescent="0.25">
      <c r="A171" s="327"/>
      <c r="B171" s="15"/>
      <c r="C171" s="15"/>
      <c r="D171" s="15"/>
      <c r="E171" s="15"/>
      <c r="F171" s="15"/>
      <c r="G171" s="15"/>
      <c r="H171" s="15"/>
      <c r="I171" s="15"/>
      <c r="J171" s="15"/>
      <c r="K171" s="15"/>
      <c r="L171" s="15"/>
      <c r="M171" s="15"/>
      <c r="N171" s="15"/>
      <c r="O171" s="15"/>
      <c r="P171" s="15"/>
      <c r="Q171" s="15"/>
      <c r="R171" s="15"/>
      <c r="S171" s="15"/>
      <c r="T171" s="15"/>
      <c r="U171" s="15"/>
      <c r="V171" s="15"/>
      <c r="W171" s="15"/>
      <c r="X171" s="15"/>
      <c r="Y171" s="15"/>
      <c r="Z171" s="15"/>
      <c r="AA171" s="15"/>
      <c r="AB171" s="15"/>
      <c r="AC171" s="15"/>
      <c r="AD171" s="15"/>
      <c r="AE171" s="15"/>
      <c r="AF171" s="15"/>
      <c r="AG171" s="15"/>
      <c r="AH171" s="15"/>
      <c r="AI171" s="15"/>
      <c r="AJ171" s="15"/>
      <c r="AK171" s="15"/>
      <c r="AL171" s="15"/>
      <c r="AM171" s="15"/>
      <c r="AN171" s="15"/>
      <c r="AO171" s="15"/>
      <c r="AP171" s="15"/>
      <c r="AQ171" s="15"/>
      <c r="AR171" s="15"/>
    </row>
    <row r="172" spans="1:44" x14ac:dyDescent="0.25">
      <c r="A172" s="327"/>
      <c r="B172" s="15"/>
      <c r="C172" s="15"/>
      <c r="D172" s="15"/>
      <c r="E172" s="15"/>
      <c r="F172" s="15"/>
      <c r="G172" s="15"/>
      <c r="H172" s="15"/>
      <c r="I172" s="15"/>
      <c r="J172" s="15"/>
      <c r="K172" s="15"/>
      <c r="L172" s="15"/>
      <c r="M172" s="15"/>
      <c r="N172" s="15"/>
      <c r="O172" s="15"/>
      <c r="P172" s="15"/>
      <c r="Q172" s="15"/>
      <c r="R172" s="15"/>
      <c r="S172" s="15"/>
      <c r="T172" s="15"/>
      <c r="U172" s="15"/>
      <c r="V172" s="15"/>
      <c r="W172" s="15"/>
      <c r="X172" s="15"/>
      <c r="Y172" s="15"/>
      <c r="Z172" s="15"/>
      <c r="AA172" s="15"/>
      <c r="AB172" s="15"/>
      <c r="AC172" s="15"/>
      <c r="AD172" s="15"/>
      <c r="AE172" s="15"/>
      <c r="AF172" s="15"/>
      <c r="AG172" s="15"/>
      <c r="AH172" s="15"/>
      <c r="AI172" s="15"/>
      <c r="AJ172" s="15"/>
      <c r="AK172" s="15"/>
      <c r="AL172" s="15"/>
      <c r="AM172" s="15"/>
      <c r="AN172" s="15"/>
      <c r="AO172" s="15"/>
      <c r="AP172" s="15"/>
      <c r="AQ172" s="15"/>
      <c r="AR172" s="15"/>
    </row>
    <row r="173" spans="1:44" x14ac:dyDescent="0.25">
      <c r="A173" s="327"/>
      <c r="B173" s="15"/>
      <c r="C173" s="15"/>
      <c r="D173" s="15"/>
      <c r="E173" s="15"/>
      <c r="F173" s="15"/>
      <c r="G173" s="15"/>
      <c r="H173" s="15"/>
      <c r="I173" s="15"/>
      <c r="J173" s="15"/>
      <c r="K173" s="15"/>
      <c r="L173" s="15"/>
      <c r="M173" s="15"/>
      <c r="N173" s="15"/>
      <c r="O173" s="15"/>
      <c r="P173" s="15"/>
      <c r="Q173" s="15"/>
      <c r="R173" s="15"/>
      <c r="S173" s="15"/>
      <c r="T173" s="15"/>
      <c r="U173" s="15"/>
      <c r="V173" s="15"/>
      <c r="W173" s="15"/>
      <c r="X173" s="15"/>
      <c r="Y173" s="15"/>
      <c r="Z173" s="15"/>
      <c r="AA173" s="15"/>
      <c r="AB173" s="15"/>
      <c r="AC173" s="15"/>
      <c r="AD173" s="15"/>
      <c r="AE173" s="15"/>
      <c r="AF173" s="15"/>
      <c r="AG173" s="15"/>
      <c r="AH173" s="15"/>
      <c r="AI173" s="15"/>
      <c r="AJ173" s="15"/>
      <c r="AK173" s="15"/>
      <c r="AL173" s="15"/>
      <c r="AM173" s="15"/>
      <c r="AN173" s="15"/>
      <c r="AO173" s="15"/>
      <c r="AP173" s="15"/>
      <c r="AQ173" s="15"/>
      <c r="AR173" s="15"/>
    </row>
    <row r="174" spans="1:44" x14ac:dyDescent="0.25">
      <c r="A174" s="327"/>
      <c r="B174" s="15"/>
      <c r="C174" s="15"/>
      <c r="D174" s="15"/>
      <c r="E174" s="15"/>
      <c r="F174" s="15"/>
      <c r="G174" s="15"/>
      <c r="H174" s="15"/>
      <c r="I174" s="15"/>
      <c r="J174" s="15"/>
      <c r="K174" s="15"/>
      <c r="L174" s="15"/>
      <c r="M174" s="15"/>
      <c r="N174" s="15"/>
      <c r="O174" s="15"/>
      <c r="P174" s="15"/>
      <c r="Q174" s="15"/>
      <c r="R174" s="15"/>
      <c r="S174" s="15"/>
      <c r="T174" s="15"/>
      <c r="U174" s="15"/>
      <c r="V174" s="15"/>
      <c r="W174" s="15"/>
      <c r="X174" s="15"/>
      <c r="Y174" s="15"/>
      <c r="Z174" s="15"/>
      <c r="AA174" s="15"/>
      <c r="AB174" s="15"/>
      <c r="AC174" s="15"/>
      <c r="AD174" s="15"/>
      <c r="AE174" s="15"/>
      <c r="AF174" s="15"/>
      <c r="AG174" s="15"/>
      <c r="AH174" s="15"/>
      <c r="AI174" s="15"/>
      <c r="AJ174" s="15"/>
      <c r="AK174" s="15"/>
      <c r="AL174" s="15"/>
      <c r="AM174" s="15"/>
      <c r="AN174" s="15"/>
      <c r="AO174" s="15"/>
      <c r="AP174" s="15"/>
      <c r="AQ174" s="15"/>
      <c r="AR174" s="15"/>
    </row>
    <row r="175" spans="1:44" x14ac:dyDescent="0.25">
      <c r="A175" s="327"/>
      <c r="B175" s="15"/>
      <c r="C175" s="15"/>
      <c r="D175" s="15"/>
      <c r="E175" s="15"/>
      <c r="F175" s="15"/>
      <c r="G175" s="15"/>
      <c r="H175" s="15"/>
      <c r="I175" s="15"/>
      <c r="J175" s="15"/>
      <c r="K175" s="15"/>
      <c r="L175" s="15"/>
      <c r="M175" s="15"/>
      <c r="N175" s="15"/>
      <c r="O175" s="15"/>
      <c r="P175" s="15"/>
      <c r="Q175" s="15"/>
      <c r="R175" s="15"/>
      <c r="S175" s="15"/>
      <c r="T175" s="15"/>
      <c r="U175" s="15"/>
      <c r="V175" s="15"/>
      <c r="W175" s="15"/>
      <c r="X175" s="15"/>
      <c r="Y175" s="15"/>
      <c r="Z175" s="15"/>
      <c r="AA175" s="15"/>
      <c r="AB175" s="15"/>
      <c r="AC175" s="15"/>
      <c r="AD175" s="15"/>
      <c r="AE175" s="15"/>
      <c r="AF175" s="15"/>
      <c r="AG175" s="15"/>
      <c r="AH175" s="15"/>
      <c r="AI175" s="15"/>
      <c r="AJ175" s="15"/>
      <c r="AK175" s="15"/>
      <c r="AL175" s="15"/>
      <c r="AM175" s="15"/>
      <c r="AN175" s="15"/>
      <c r="AO175" s="15"/>
      <c r="AP175" s="15"/>
      <c r="AQ175" s="15"/>
      <c r="AR175" s="15"/>
    </row>
    <row r="176" spans="1:44" x14ac:dyDescent="0.25">
      <c r="A176" s="327"/>
      <c r="B176" s="15"/>
      <c r="C176" s="15"/>
      <c r="D176" s="15"/>
      <c r="E176" s="15"/>
      <c r="F176" s="15"/>
      <c r="G176" s="15"/>
      <c r="H176" s="15"/>
      <c r="I176" s="15"/>
      <c r="J176" s="15"/>
      <c r="K176" s="15"/>
      <c r="L176" s="15"/>
      <c r="M176" s="15"/>
      <c r="N176" s="15"/>
      <c r="O176" s="15"/>
      <c r="P176" s="15"/>
      <c r="Q176" s="15"/>
      <c r="R176" s="15"/>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row>
    <row r="177" spans="1:44" x14ac:dyDescent="0.25">
      <c r="A177" s="327"/>
      <c r="B177" s="15"/>
      <c r="C177" s="15"/>
      <c r="D177" s="15"/>
      <c r="E177" s="15"/>
      <c r="F177" s="15"/>
      <c r="G177" s="15"/>
      <c r="H177" s="15"/>
      <c r="I177" s="15"/>
      <c r="J177" s="15"/>
      <c r="K177" s="15"/>
      <c r="L177" s="15"/>
      <c r="M177" s="15"/>
      <c r="N177" s="15"/>
      <c r="O177" s="15"/>
      <c r="P177" s="15"/>
      <c r="Q177" s="15"/>
      <c r="R177" s="15"/>
      <c r="S177" s="15"/>
      <c r="T177" s="15"/>
      <c r="U177" s="15"/>
      <c r="V177" s="15"/>
      <c r="W177" s="15"/>
      <c r="X177" s="15"/>
      <c r="Y177" s="15"/>
      <c r="Z177" s="15"/>
      <c r="AA177" s="15"/>
      <c r="AB177" s="15"/>
      <c r="AC177" s="15"/>
      <c r="AD177" s="15"/>
      <c r="AE177" s="15"/>
      <c r="AF177" s="15"/>
      <c r="AG177" s="15"/>
      <c r="AH177" s="15"/>
      <c r="AI177" s="15"/>
      <c r="AJ177" s="15"/>
      <c r="AK177" s="15"/>
      <c r="AL177" s="15"/>
      <c r="AM177" s="15"/>
      <c r="AN177" s="15"/>
      <c r="AO177" s="15"/>
      <c r="AP177" s="15"/>
      <c r="AQ177" s="15"/>
      <c r="AR177" s="15"/>
    </row>
    <row r="178" spans="1:44" x14ac:dyDescent="0.25">
      <c r="A178" s="327"/>
      <c r="B178" s="15"/>
      <c r="C178" s="15"/>
      <c r="D178" s="15"/>
      <c r="E178" s="15"/>
      <c r="F178" s="15"/>
      <c r="G178" s="15"/>
      <c r="H178" s="15"/>
      <c r="I178" s="15"/>
      <c r="J178" s="15"/>
      <c r="K178" s="15"/>
      <c r="L178" s="15"/>
      <c r="M178" s="15"/>
      <c r="N178" s="15"/>
      <c r="O178" s="15"/>
      <c r="P178" s="15"/>
      <c r="Q178" s="15"/>
      <c r="R178" s="15"/>
      <c r="S178" s="15"/>
      <c r="T178" s="15"/>
      <c r="U178" s="15"/>
      <c r="V178" s="15"/>
      <c r="W178" s="15"/>
      <c r="X178" s="15"/>
      <c r="Y178" s="15"/>
      <c r="Z178" s="15"/>
      <c r="AA178" s="15"/>
      <c r="AB178" s="15"/>
      <c r="AC178" s="15"/>
      <c r="AD178" s="15"/>
      <c r="AE178" s="15"/>
      <c r="AF178" s="15"/>
      <c r="AG178" s="15"/>
      <c r="AH178" s="15"/>
      <c r="AI178" s="15"/>
      <c r="AJ178" s="15"/>
      <c r="AK178" s="15"/>
      <c r="AL178" s="15"/>
      <c r="AM178" s="15"/>
      <c r="AN178" s="15"/>
      <c r="AO178" s="15"/>
      <c r="AP178" s="15"/>
      <c r="AQ178" s="15"/>
      <c r="AR178" s="15"/>
    </row>
    <row r="179" spans="1:44" x14ac:dyDescent="0.25">
      <c r="A179" s="327"/>
      <c r="B179" s="15"/>
      <c r="C179" s="15"/>
      <c r="D179" s="15"/>
      <c r="E179" s="15"/>
      <c r="F179" s="15"/>
      <c r="G179" s="15"/>
      <c r="H179" s="15"/>
      <c r="I179" s="15"/>
      <c r="J179" s="15"/>
      <c r="K179" s="15"/>
      <c r="L179" s="15"/>
      <c r="M179" s="15"/>
      <c r="N179" s="15"/>
      <c r="O179" s="15"/>
      <c r="P179" s="15"/>
      <c r="Q179" s="15"/>
      <c r="R179" s="15"/>
      <c r="S179" s="15"/>
      <c r="T179" s="15"/>
      <c r="U179" s="15"/>
      <c r="V179" s="15"/>
      <c r="W179" s="15"/>
      <c r="X179" s="15"/>
      <c r="Y179" s="15"/>
      <c r="Z179" s="15"/>
      <c r="AA179" s="15"/>
      <c r="AB179" s="15"/>
      <c r="AC179" s="15"/>
      <c r="AD179" s="15"/>
      <c r="AE179" s="15"/>
      <c r="AF179" s="15"/>
      <c r="AG179" s="15"/>
      <c r="AH179" s="15"/>
      <c r="AI179" s="15"/>
      <c r="AJ179" s="15"/>
      <c r="AK179" s="15"/>
      <c r="AL179" s="15"/>
      <c r="AM179" s="15"/>
      <c r="AN179" s="15"/>
      <c r="AO179" s="15"/>
      <c r="AP179" s="15"/>
      <c r="AQ179" s="15"/>
      <c r="AR179" s="15"/>
    </row>
    <row r="180" spans="1:44" x14ac:dyDescent="0.25">
      <c r="A180" s="327"/>
      <c r="B180" s="15"/>
      <c r="C180" s="15"/>
      <c r="D180" s="15"/>
      <c r="E180" s="15"/>
      <c r="F180" s="15"/>
      <c r="G180" s="15"/>
      <c r="H180" s="15"/>
      <c r="I180" s="15"/>
      <c r="J180" s="15"/>
      <c r="K180" s="15"/>
      <c r="L180" s="15"/>
      <c r="M180" s="15"/>
      <c r="N180" s="15"/>
      <c r="O180" s="15"/>
      <c r="P180" s="15"/>
      <c r="Q180" s="15"/>
      <c r="R180" s="15"/>
      <c r="S180" s="15"/>
      <c r="T180" s="15"/>
      <c r="U180" s="15"/>
      <c r="V180" s="15"/>
      <c r="W180" s="15"/>
      <c r="X180" s="15"/>
      <c r="Y180" s="15"/>
      <c r="Z180" s="15"/>
      <c r="AA180" s="15"/>
      <c r="AB180" s="15"/>
      <c r="AC180" s="15"/>
      <c r="AD180" s="15"/>
      <c r="AE180" s="15"/>
      <c r="AF180" s="15"/>
      <c r="AG180" s="15"/>
      <c r="AH180" s="15"/>
      <c r="AI180" s="15"/>
      <c r="AJ180" s="15"/>
      <c r="AK180" s="15"/>
      <c r="AL180" s="15"/>
      <c r="AM180" s="15"/>
      <c r="AN180" s="15"/>
      <c r="AO180" s="15"/>
      <c r="AP180" s="15"/>
      <c r="AQ180" s="15"/>
      <c r="AR180" s="15"/>
    </row>
    <row r="181" spans="1:44" x14ac:dyDescent="0.25">
      <c r="A181" s="327"/>
      <c r="B181" s="15"/>
      <c r="C181" s="15"/>
      <c r="D181" s="15"/>
      <c r="E181" s="15"/>
      <c r="F181" s="15"/>
      <c r="G181" s="15"/>
      <c r="H181" s="15"/>
      <c r="I181" s="15"/>
      <c r="J181" s="15"/>
      <c r="K181" s="15"/>
      <c r="L181" s="15"/>
      <c r="M181" s="15"/>
      <c r="N181" s="15"/>
      <c r="O181" s="15"/>
      <c r="P181" s="15"/>
      <c r="Q181" s="15"/>
      <c r="R181" s="15"/>
      <c r="S181" s="15"/>
      <c r="T181" s="15"/>
      <c r="U181" s="15"/>
      <c r="V181" s="15"/>
      <c r="W181" s="15"/>
      <c r="X181" s="15"/>
      <c r="Y181" s="15"/>
      <c r="Z181" s="15"/>
      <c r="AA181" s="15"/>
      <c r="AB181" s="15"/>
      <c r="AC181" s="15"/>
      <c r="AD181" s="15"/>
      <c r="AE181" s="15"/>
      <c r="AF181" s="15"/>
      <c r="AG181" s="15"/>
      <c r="AH181" s="15"/>
      <c r="AI181" s="15"/>
      <c r="AJ181" s="15"/>
      <c r="AK181" s="15"/>
      <c r="AL181" s="15"/>
      <c r="AM181" s="15"/>
      <c r="AN181" s="15"/>
      <c r="AO181" s="15"/>
      <c r="AP181" s="15"/>
      <c r="AQ181" s="15"/>
      <c r="AR181" s="15"/>
    </row>
    <row r="182" spans="1:44" x14ac:dyDescent="0.25">
      <c r="A182" s="327"/>
      <c r="B182" s="15"/>
      <c r="C182" s="15"/>
      <c r="D182" s="15"/>
      <c r="E182" s="15"/>
      <c r="F182" s="15"/>
      <c r="G182" s="15"/>
      <c r="H182" s="15"/>
      <c r="I182" s="15"/>
      <c r="J182" s="15"/>
      <c r="K182" s="15"/>
      <c r="L182" s="15"/>
      <c r="M182" s="15"/>
      <c r="N182" s="15"/>
      <c r="O182" s="15"/>
      <c r="P182" s="15"/>
      <c r="Q182" s="15"/>
      <c r="R182" s="15"/>
      <c r="S182" s="15"/>
      <c r="T182" s="15"/>
      <c r="U182" s="15"/>
      <c r="V182" s="15"/>
      <c r="W182" s="15"/>
      <c r="X182" s="15"/>
      <c r="Y182" s="15"/>
      <c r="Z182" s="15"/>
      <c r="AA182" s="15"/>
      <c r="AB182" s="15"/>
      <c r="AC182" s="15"/>
      <c r="AD182" s="15"/>
      <c r="AE182" s="15"/>
      <c r="AF182" s="15"/>
      <c r="AG182" s="15"/>
      <c r="AH182" s="15"/>
      <c r="AI182" s="15"/>
      <c r="AJ182" s="15"/>
      <c r="AK182" s="15"/>
      <c r="AL182" s="15"/>
      <c r="AM182" s="15"/>
      <c r="AN182" s="15"/>
      <c r="AO182" s="15"/>
      <c r="AP182" s="15"/>
      <c r="AQ182" s="15"/>
      <c r="AR182" s="15"/>
    </row>
    <row r="183" spans="1:44" x14ac:dyDescent="0.25">
      <c r="A183" s="327"/>
      <c r="B183" s="15"/>
      <c r="C183" s="15"/>
      <c r="D183" s="15"/>
      <c r="E183" s="15"/>
      <c r="F183" s="15"/>
      <c r="G183" s="15"/>
      <c r="H183" s="15"/>
      <c r="I183" s="15"/>
      <c r="J183" s="15"/>
      <c r="K183" s="15"/>
      <c r="L183" s="15"/>
      <c r="M183" s="15"/>
      <c r="N183" s="15"/>
      <c r="O183" s="15"/>
      <c r="P183" s="15"/>
      <c r="Q183" s="15"/>
      <c r="R183" s="15"/>
      <c r="S183" s="15"/>
      <c r="T183" s="15"/>
      <c r="U183" s="15"/>
      <c r="V183" s="15"/>
      <c r="W183" s="15"/>
      <c r="X183" s="15"/>
      <c r="Y183" s="15"/>
      <c r="Z183" s="15"/>
      <c r="AA183" s="15"/>
      <c r="AB183" s="15"/>
      <c r="AC183" s="15"/>
      <c r="AD183" s="15"/>
      <c r="AE183" s="15"/>
      <c r="AF183" s="15"/>
      <c r="AG183" s="15"/>
      <c r="AH183" s="15"/>
      <c r="AI183" s="15"/>
      <c r="AJ183" s="15"/>
      <c r="AK183" s="15"/>
      <c r="AL183" s="15"/>
      <c r="AM183" s="15"/>
      <c r="AN183" s="15"/>
      <c r="AO183" s="15"/>
      <c r="AP183" s="15"/>
      <c r="AQ183" s="15"/>
      <c r="AR183" s="15"/>
    </row>
    <row r="184" spans="1:44" x14ac:dyDescent="0.25">
      <c r="A184" s="327"/>
      <c r="B184" s="15"/>
      <c r="C184" s="15"/>
      <c r="D184" s="15"/>
      <c r="E184" s="15"/>
      <c r="F184" s="15"/>
      <c r="G184" s="15"/>
      <c r="H184" s="15"/>
      <c r="I184" s="15"/>
      <c r="J184" s="15"/>
      <c r="K184" s="15"/>
      <c r="L184" s="15"/>
      <c r="M184" s="15"/>
      <c r="N184" s="15"/>
      <c r="O184" s="15"/>
      <c r="P184" s="15"/>
      <c r="Q184" s="15"/>
      <c r="R184" s="15"/>
      <c r="S184" s="15"/>
      <c r="T184" s="15"/>
      <c r="U184" s="15"/>
      <c r="V184" s="15"/>
      <c r="W184" s="15"/>
      <c r="X184" s="15"/>
      <c r="Y184" s="15"/>
      <c r="Z184" s="15"/>
      <c r="AA184" s="15"/>
      <c r="AB184" s="15"/>
      <c r="AC184" s="15"/>
      <c r="AD184" s="15"/>
      <c r="AE184" s="15"/>
      <c r="AF184" s="15"/>
      <c r="AG184" s="15"/>
      <c r="AH184" s="15"/>
      <c r="AI184" s="15"/>
      <c r="AJ184" s="15"/>
      <c r="AK184" s="15"/>
      <c r="AL184" s="15"/>
      <c r="AM184" s="15"/>
      <c r="AN184" s="15"/>
      <c r="AO184" s="15"/>
      <c r="AP184" s="15"/>
      <c r="AQ184" s="15"/>
      <c r="AR184" s="15"/>
    </row>
  </sheetData>
  <mergeCells count="41">
    <mergeCell ref="B41:G41"/>
    <mergeCell ref="F9:H9"/>
    <mergeCell ref="C19:E19"/>
    <mergeCell ref="F10:H19"/>
    <mergeCell ref="C10:E10"/>
    <mergeCell ref="C15:E15"/>
    <mergeCell ref="C16:E16"/>
    <mergeCell ref="C9:D9"/>
    <mergeCell ref="C17:E17"/>
    <mergeCell ref="C18:E18"/>
    <mergeCell ref="B30:G30"/>
    <mergeCell ref="B22:G22"/>
    <mergeCell ref="B23:G23"/>
    <mergeCell ref="B31:G31"/>
    <mergeCell ref="B29:G29"/>
    <mergeCell ref="B26:G26"/>
    <mergeCell ref="B35:G35"/>
    <mergeCell ref="B36:G36"/>
    <mergeCell ref="B37:G37"/>
    <mergeCell ref="B33:G33"/>
    <mergeCell ref="B34:G34"/>
    <mergeCell ref="B140:G140"/>
    <mergeCell ref="B52:G52"/>
    <mergeCell ref="B63:G63"/>
    <mergeCell ref="B107:G107"/>
    <mergeCell ref="B118:G118"/>
    <mergeCell ref="B129:G129"/>
    <mergeCell ref="B74:G74"/>
    <mergeCell ref="B96:G96"/>
    <mergeCell ref="B85:G85"/>
    <mergeCell ref="B28:G28"/>
    <mergeCell ref="A1:B1"/>
    <mergeCell ref="A2:B2"/>
    <mergeCell ref="A3:B3"/>
    <mergeCell ref="A4:B4"/>
    <mergeCell ref="A6:E6"/>
    <mergeCell ref="C11:E11"/>
    <mergeCell ref="C12:E12"/>
    <mergeCell ref="C13:E13"/>
    <mergeCell ref="C14:E14"/>
    <mergeCell ref="B27:G27"/>
  </mergeCells>
  <phoneticPr fontId="3" type="noConversion"/>
  <pageMargins left="0.78740157480314965" right="0.78740157480314965" top="0.98425196850393704" bottom="0.78740157480314965" header="0.51181102362204722" footer="0.51181102362204722"/>
  <pageSetup paperSize="8" scale="24" fitToHeight="0" orientation="landscape" r:id="rId1"/>
  <headerFooter>
    <oddHeader>&amp;R&amp;14Eskom Holdings SOC Limited
)&amp;A</oddHeader>
    <oddFooter>&amp;C&amp;11Page &amp;P of &amp;N&amp;R&amp;11&amp;D&amp;L&amp;11&amp;F
&amp;A</oddFooter>
  </headerFooter>
  <rowBreaks count="1" manualBreakCount="1">
    <brk id="127" max="6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C00000"/>
  </sheetPr>
  <dimension ref="A1:CW120"/>
  <sheetViews>
    <sheetView view="pageBreakPreview" topLeftCell="A10" zoomScale="70" zoomScaleNormal="55" zoomScaleSheetLayoutView="70" workbookViewId="0">
      <selection activeCell="C8" sqref="C8"/>
    </sheetView>
  </sheetViews>
  <sheetFormatPr defaultRowHeight="13.2" x14ac:dyDescent="0.25"/>
  <cols>
    <col min="1" max="1" width="10.77734375" customWidth="1"/>
    <col min="2" max="2" width="34.77734375" customWidth="1"/>
    <col min="3" max="3" width="40.77734375" customWidth="1"/>
    <col min="4" max="4" width="30.77734375" customWidth="1"/>
    <col min="5" max="5" width="27.77734375" customWidth="1"/>
    <col min="6" max="6" width="30.77734375" customWidth="1"/>
    <col min="7" max="7" width="40" customWidth="1"/>
    <col min="8" max="8" width="18.77734375" bestFit="1" customWidth="1"/>
  </cols>
  <sheetData>
    <row r="1" spans="1:101" ht="21" x14ac:dyDescent="0.25">
      <c r="A1" s="589" t="s">
        <v>81</v>
      </c>
      <c r="B1" s="590"/>
      <c r="C1" s="488">
        <f>'Tender Cover Sheet'!C12</f>
        <v>0</v>
      </c>
      <c r="D1" s="47"/>
      <c r="E1" s="418"/>
      <c r="F1" s="413"/>
      <c r="G1" s="412"/>
      <c r="H1" s="396"/>
      <c r="I1" s="408"/>
      <c r="J1" s="401"/>
      <c r="K1" s="400"/>
      <c r="L1" s="403"/>
      <c r="M1" s="404"/>
      <c r="N1" s="396"/>
      <c r="O1" s="405"/>
      <c r="P1" s="397"/>
      <c r="Q1" s="399"/>
      <c r="R1" s="396"/>
      <c r="S1" s="396"/>
      <c r="T1" s="396"/>
      <c r="U1" s="396"/>
      <c r="V1" s="396"/>
      <c r="W1" s="396"/>
      <c r="X1" s="396"/>
      <c r="Y1" s="396"/>
      <c r="Z1" s="396"/>
      <c r="AA1" s="396"/>
      <c r="AB1" s="396"/>
      <c r="AC1" s="396"/>
      <c r="AD1" s="396"/>
      <c r="AE1" s="396"/>
      <c r="AF1" s="396"/>
      <c r="AG1" s="396"/>
      <c r="AH1" s="396"/>
      <c r="AI1" s="396"/>
      <c r="AJ1" s="396"/>
      <c r="AK1" s="396"/>
      <c r="AL1" s="396"/>
      <c r="AM1" s="396"/>
      <c r="AN1" s="396"/>
      <c r="AO1" s="396"/>
      <c r="AP1" s="396"/>
      <c r="AQ1" s="396"/>
      <c r="AR1" s="396"/>
      <c r="AS1" s="396"/>
      <c r="AT1" s="396"/>
      <c r="AU1" s="396"/>
      <c r="AV1" s="396"/>
      <c r="AW1" s="396"/>
      <c r="AX1" s="396"/>
      <c r="AY1" s="396"/>
      <c r="AZ1" s="396"/>
      <c r="BA1" s="396"/>
      <c r="BB1" s="396"/>
      <c r="BC1" s="396"/>
      <c r="BD1" s="396"/>
      <c r="BE1" s="396"/>
      <c r="BF1" s="396"/>
      <c r="BG1" s="396"/>
      <c r="BH1" s="396"/>
      <c r="BI1" s="396"/>
      <c r="BJ1" s="396"/>
      <c r="BK1" s="396"/>
      <c r="BL1" s="396"/>
      <c r="BM1" s="396"/>
      <c r="BN1" s="396"/>
      <c r="BO1" s="396"/>
      <c r="BP1" s="396"/>
      <c r="BQ1" s="396"/>
      <c r="BR1" s="396"/>
      <c r="BS1" s="396"/>
      <c r="BT1" s="396"/>
      <c r="BU1" s="396"/>
      <c r="BV1" s="396"/>
      <c r="BW1" s="396"/>
      <c r="BX1" s="396"/>
      <c r="BY1" s="396"/>
      <c r="BZ1" s="396"/>
      <c r="CA1" s="396"/>
      <c r="CB1" s="396"/>
      <c r="CC1" s="396"/>
      <c r="CD1" s="396"/>
      <c r="CE1" s="396"/>
      <c r="CF1" s="396"/>
      <c r="CG1" s="396"/>
      <c r="CH1" s="396"/>
      <c r="CI1" s="396"/>
      <c r="CJ1" s="396"/>
      <c r="CK1" s="396"/>
      <c r="CL1" s="396"/>
      <c r="CM1" s="396"/>
      <c r="CN1" s="396"/>
      <c r="CO1" s="396"/>
      <c r="CP1" s="396"/>
      <c r="CQ1" s="396"/>
      <c r="CR1" s="396"/>
      <c r="CS1" s="396"/>
      <c r="CT1" s="396"/>
      <c r="CU1" s="396"/>
      <c r="CV1" s="396"/>
      <c r="CW1" s="396"/>
    </row>
    <row r="2" spans="1:101" ht="84" customHeight="1" x14ac:dyDescent="0.25">
      <c r="A2" s="589" t="s">
        <v>82</v>
      </c>
      <c r="B2" s="590"/>
      <c r="C2" s="489" t="str">
        <f>'Tender Cover Sheet'!C14</f>
        <v>Supply and Installation of Satallite equipment for a period of three (3) years</v>
      </c>
      <c r="D2" s="422"/>
      <c r="E2" s="412"/>
      <c r="F2" s="413"/>
      <c r="G2" s="412"/>
      <c r="H2" s="396"/>
      <c r="I2" s="398"/>
      <c r="J2" s="402"/>
      <c r="K2" s="11"/>
      <c r="L2" s="403"/>
      <c r="M2" s="404"/>
      <c r="N2" s="396"/>
      <c r="O2" s="406"/>
      <c r="P2" s="397"/>
      <c r="Q2" s="399"/>
      <c r="R2" s="396"/>
      <c r="S2" s="396"/>
      <c r="T2" s="396"/>
      <c r="U2" s="396"/>
      <c r="V2" s="396"/>
      <c r="W2" s="396"/>
      <c r="X2" s="396"/>
      <c r="Y2" s="396"/>
      <c r="Z2" s="396"/>
      <c r="AA2" s="396"/>
      <c r="AB2" s="396"/>
      <c r="AC2" s="396"/>
      <c r="AD2" s="396"/>
      <c r="AE2" s="396"/>
      <c r="AF2" s="396"/>
      <c r="AG2" s="396"/>
      <c r="AH2" s="396"/>
      <c r="AI2" s="396"/>
      <c r="AJ2" s="396"/>
      <c r="AK2" s="396"/>
      <c r="AL2" s="396"/>
      <c r="AM2" s="396"/>
      <c r="AN2" s="396"/>
      <c r="AO2" s="396"/>
      <c r="AP2" s="396"/>
      <c r="AQ2" s="396"/>
      <c r="AR2" s="396"/>
      <c r="AS2" s="396"/>
      <c r="AT2" s="396"/>
      <c r="AU2" s="396"/>
      <c r="AV2" s="396"/>
      <c r="AW2" s="396"/>
      <c r="AX2" s="396"/>
      <c r="AY2" s="396"/>
      <c r="AZ2" s="396"/>
      <c r="BA2" s="396"/>
      <c r="BB2" s="396"/>
      <c r="BC2" s="396"/>
      <c r="BD2" s="396"/>
      <c r="BE2" s="396"/>
      <c r="BF2" s="396"/>
      <c r="BG2" s="396"/>
      <c r="BH2" s="396"/>
      <c r="BI2" s="396"/>
      <c r="BJ2" s="396"/>
      <c r="BK2" s="396"/>
      <c r="BL2" s="396"/>
      <c r="BM2" s="396"/>
      <c r="BN2" s="396"/>
      <c r="BO2" s="396"/>
      <c r="BP2" s="396"/>
      <c r="BQ2" s="396"/>
      <c r="BR2" s="396"/>
      <c r="BS2" s="396"/>
      <c r="BT2" s="396"/>
      <c r="BU2" s="396"/>
      <c r="BV2" s="396"/>
      <c r="BW2" s="396"/>
      <c r="BX2" s="396"/>
      <c r="BY2" s="396"/>
      <c r="BZ2" s="396"/>
      <c r="CA2" s="396"/>
      <c r="CB2" s="396"/>
      <c r="CC2" s="396"/>
      <c r="CD2" s="396"/>
      <c r="CE2" s="396"/>
      <c r="CF2" s="396"/>
      <c r="CG2" s="396"/>
      <c r="CH2" s="396"/>
      <c r="CI2" s="396"/>
      <c r="CJ2" s="396"/>
      <c r="CK2" s="396"/>
      <c r="CL2" s="396"/>
      <c r="CM2" s="396"/>
      <c r="CN2" s="396"/>
      <c r="CO2" s="396"/>
      <c r="CP2" s="396"/>
      <c r="CQ2" s="396"/>
      <c r="CR2" s="396"/>
      <c r="CS2" s="396"/>
      <c r="CT2" s="396"/>
      <c r="CU2" s="396"/>
      <c r="CV2" s="396"/>
      <c r="CW2" s="396"/>
    </row>
    <row r="3" spans="1:101" ht="21" x14ac:dyDescent="0.25">
      <c r="A3" s="589" t="s">
        <v>83</v>
      </c>
      <c r="B3" s="590"/>
      <c r="C3" s="488">
        <f>'Tender Cover Sheet'!C16</f>
        <v>0</v>
      </c>
      <c r="D3" s="47"/>
      <c r="E3" s="412"/>
      <c r="F3" s="413"/>
      <c r="G3" s="412"/>
      <c r="H3" s="396"/>
      <c r="I3" s="398"/>
      <c r="J3" s="402"/>
      <c r="K3" s="11"/>
      <c r="L3" s="403"/>
      <c r="M3" s="404"/>
      <c r="N3" s="396"/>
      <c r="O3" s="406"/>
      <c r="P3" s="397"/>
      <c r="Q3" s="399"/>
      <c r="R3" s="396"/>
      <c r="S3" s="396"/>
      <c r="T3" s="396"/>
      <c r="U3" s="396"/>
      <c r="V3" s="396"/>
      <c r="W3" s="396"/>
      <c r="X3" s="396"/>
      <c r="Y3" s="396"/>
      <c r="Z3" s="396"/>
      <c r="AA3" s="396"/>
      <c r="AB3" s="396"/>
      <c r="AC3" s="396"/>
      <c r="AD3" s="396"/>
      <c r="AE3" s="396"/>
      <c r="AF3" s="396"/>
      <c r="AG3" s="396"/>
      <c r="AH3" s="396"/>
      <c r="AI3" s="396"/>
      <c r="AJ3" s="396"/>
      <c r="AK3" s="396"/>
      <c r="AL3" s="396"/>
      <c r="AM3" s="396"/>
      <c r="AN3" s="396"/>
      <c r="AO3" s="396"/>
      <c r="AP3" s="396"/>
      <c r="AQ3" s="396"/>
      <c r="AR3" s="396"/>
      <c r="AS3" s="396"/>
      <c r="AT3" s="396"/>
      <c r="AU3" s="396"/>
      <c r="AV3" s="396"/>
      <c r="AW3" s="396"/>
      <c r="AX3" s="396"/>
      <c r="AY3" s="396"/>
      <c r="AZ3" s="396"/>
      <c r="BA3" s="396"/>
      <c r="BB3" s="396"/>
      <c r="BC3" s="396"/>
      <c r="BD3" s="396"/>
      <c r="BE3" s="396"/>
      <c r="BF3" s="396"/>
      <c r="BG3" s="396"/>
      <c r="BH3" s="396"/>
      <c r="BI3" s="396"/>
      <c r="BJ3" s="396"/>
      <c r="BK3" s="396"/>
      <c r="BL3" s="396"/>
      <c r="BM3" s="396"/>
      <c r="BN3" s="396"/>
      <c r="BO3" s="396"/>
      <c r="BP3" s="396"/>
      <c r="BQ3" s="396"/>
      <c r="BR3" s="396"/>
      <c r="BS3" s="396"/>
      <c r="BT3" s="396"/>
      <c r="BU3" s="396"/>
      <c r="BV3" s="396"/>
      <c r="BW3" s="396"/>
      <c r="BX3" s="396"/>
      <c r="BY3" s="396"/>
      <c r="BZ3" s="396"/>
      <c r="CA3" s="396"/>
      <c r="CB3" s="396"/>
      <c r="CC3" s="396"/>
      <c r="CD3" s="396"/>
      <c r="CE3" s="396"/>
      <c r="CF3" s="396"/>
      <c r="CG3" s="396"/>
      <c r="CH3" s="396"/>
      <c r="CI3" s="396"/>
      <c r="CJ3" s="396"/>
      <c r="CK3" s="396"/>
      <c r="CL3" s="396"/>
      <c r="CM3" s="396"/>
      <c r="CN3" s="396"/>
      <c r="CO3" s="396"/>
      <c r="CP3" s="396"/>
      <c r="CQ3" s="396"/>
      <c r="CR3" s="396"/>
      <c r="CS3" s="396"/>
      <c r="CT3" s="396"/>
      <c r="CU3" s="396"/>
      <c r="CV3" s="396"/>
      <c r="CW3" s="396"/>
    </row>
    <row r="4" spans="1:101" ht="21" x14ac:dyDescent="0.25">
      <c r="A4" s="589" t="s">
        <v>87</v>
      </c>
      <c r="B4" s="590"/>
      <c r="C4" s="488" t="str">
        <f>'Read Me'!C4</f>
        <v>Main Offer Only</v>
      </c>
      <c r="D4" s="47"/>
      <c r="E4" s="412"/>
      <c r="F4" s="413"/>
      <c r="G4" s="412"/>
      <c r="H4" s="396"/>
      <c r="I4" s="398"/>
      <c r="J4" s="402"/>
      <c r="K4" s="11"/>
      <c r="L4" s="403"/>
      <c r="M4" s="404"/>
      <c r="N4" s="396"/>
      <c r="O4" s="406"/>
      <c r="P4" s="397"/>
      <c r="Q4" s="399"/>
      <c r="R4" s="396"/>
      <c r="S4" s="396"/>
      <c r="T4" s="396"/>
      <c r="U4" s="396"/>
      <c r="V4" s="396"/>
      <c r="W4" s="396"/>
      <c r="X4" s="396"/>
      <c r="Y4" s="396"/>
      <c r="Z4" s="396"/>
      <c r="AA4" s="396"/>
      <c r="AB4" s="396"/>
      <c r="AC4" s="396"/>
      <c r="AD4" s="396"/>
      <c r="AE4" s="396"/>
      <c r="AF4" s="396"/>
      <c r="AG4" s="396"/>
      <c r="AH4" s="396"/>
      <c r="AI4" s="396"/>
      <c r="AJ4" s="396"/>
      <c r="AK4" s="396"/>
      <c r="AL4" s="396"/>
      <c r="AM4" s="396"/>
      <c r="AN4" s="396"/>
      <c r="AO4" s="396"/>
      <c r="AP4" s="396"/>
      <c r="AQ4" s="396"/>
      <c r="AR4" s="396"/>
      <c r="AS4" s="396"/>
      <c r="AT4" s="396"/>
      <c r="AU4" s="396"/>
      <c r="AV4" s="396"/>
      <c r="AW4" s="396"/>
      <c r="AX4" s="396"/>
      <c r="AY4" s="396"/>
      <c r="AZ4" s="396"/>
      <c r="BA4" s="396"/>
      <c r="BB4" s="396"/>
      <c r="BC4" s="396"/>
      <c r="BD4" s="396"/>
      <c r="BE4" s="396"/>
      <c r="BF4" s="396"/>
      <c r="BG4" s="396"/>
      <c r="BH4" s="396"/>
      <c r="BI4" s="396"/>
      <c r="BJ4" s="396"/>
      <c r="BK4" s="396"/>
      <c r="BL4" s="396"/>
      <c r="BM4" s="396"/>
      <c r="BN4" s="396"/>
      <c r="BO4" s="396"/>
      <c r="BP4" s="396"/>
      <c r="BQ4" s="396"/>
      <c r="BR4" s="396"/>
      <c r="BS4" s="396"/>
      <c r="BT4" s="396"/>
      <c r="BU4" s="396"/>
      <c r="BV4" s="396"/>
      <c r="BW4" s="396"/>
      <c r="BX4" s="396"/>
      <c r="BY4" s="396"/>
      <c r="BZ4" s="396"/>
      <c r="CA4" s="396"/>
      <c r="CB4" s="396"/>
      <c r="CC4" s="396"/>
      <c r="CD4" s="396"/>
      <c r="CE4" s="396"/>
      <c r="CF4" s="396"/>
      <c r="CG4" s="396"/>
      <c r="CH4" s="396"/>
      <c r="CI4" s="396"/>
      <c r="CJ4" s="396"/>
      <c r="CK4" s="396"/>
      <c r="CL4" s="396"/>
      <c r="CM4" s="396"/>
      <c r="CN4" s="396"/>
      <c r="CO4" s="396"/>
      <c r="CP4" s="396"/>
      <c r="CQ4" s="396"/>
      <c r="CR4" s="396"/>
      <c r="CS4" s="396"/>
      <c r="CT4" s="396"/>
      <c r="CU4" s="396"/>
      <c r="CV4" s="396"/>
      <c r="CW4" s="396"/>
    </row>
    <row r="5" spans="1:101" ht="15.6" x14ac:dyDescent="0.25">
      <c r="A5" s="395"/>
      <c r="B5" s="409"/>
      <c r="C5" s="407"/>
      <c r="D5" s="407"/>
      <c r="E5" s="412"/>
      <c r="F5" s="413"/>
      <c r="G5" s="412"/>
      <c r="H5" s="396"/>
      <c r="I5" s="398"/>
      <c r="J5" s="402"/>
      <c r="K5" s="11"/>
      <c r="L5" s="403"/>
      <c r="M5" s="404"/>
      <c r="N5" s="396"/>
      <c r="O5" s="406"/>
      <c r="P5" s="397"/>
      <c r="Q5" s="399"/>
      <c r="R5" s="396"/>
      <c r="S5" s="396"/>
      <c r="T5" s="396"/>
      <c r="U5" s="396"/>
      <c r="V5" s="396"/>
      <c r="W5" s="396"/>
      <c r="X5" s="396"/>
      <c r="Y5" s="396"/>
      <c r="Z5" s="396"/>
      <c r="AA5" s="396"/>
      <c r="AB5" s="396"/>
      <c r="AC5" s="396"/>
      <c r="AD5" s="396"/>
      <c r="AE5" s="396"/>
      <c r="AF5" s="396"/>
      <c r="AG5" s="396"/>
      <c r="AH5" s="396"/>
      <c r="AI5" s="396"/>
      <c r="AJ5" s="396"/>
      <c r="AK5" s="396"/>
      <c r="AL5" s="396"/>
      <c r="AM5" s="396"/>
      <c r="AN5" s="396"/>
      <c r="AO5" s="396"/>
      <c r="AP5" s="396"/>
      <c r="AQ5" s="396"/>
      <c r="AR5" s="396"/>
      <c r="AS5" s="396"/>
      <c r="AT5" s="396"/>
      <c r="AU5" s="396"/>
      <c r="AV5" s="396"/>
      <c r="AW5" s="396"/>
      <c r="AX5" s="396"/>
      <c r="AY5" s="396"/>
      <c r="AZ5" s="396"/>
      <c r="BA5" s="396"/>
      <c r="BB5" s="396"/>
      <c r="BC5" s="396"/>
      <c r="BD5" s="396"/>
      <c r="BE5" s="396"/>
      <c r="BF5" s="396"/>
      <c r="BG5" s="396"/>
      <c r="BH5" s="396"/>
      <c r="BI5" s="396"/>
      <c r="BJ5" s="396"/>
      <c r="BK5" s="396"/>
      <c r="BL5" s="396"/>
      <c r="BM5" s="396"/>
      <c r="BN5" s="396"/>
      <c r="BO5" s="396"/>
      <c r="BP5" s="396"/>
      <c r="BQ5" s="396"/>
      <c r="BR5" s="396"/>
      <c r="BS5" s="396"/>
      <c r="BT5" s="396"/>
      <c r="BU5" s="396"/>
      <c r="BV5" s="396"/>
      <c r="BW5" s="396"/>
      <c r="BX5" s="396"/>
      <c r="BY5" s="396"/>
      <c r="BZ5" s="396"/>
      <c r="CA5" s="396"/>
      <c r="CB5" s="396"/>
      <c r="CC5" s="396"/>
      <c r="CD5" s="396"/>
      <c r="CE5" s="396"/>
      <c r="CF5" s="396"/>
      <c r="CG5" s="396"/>
      <c r="CH5" s="396"/>
      <c r="CI5" s="396"/>
      <c r="CJ5" s="396"/>
      <c r="CK5" s="396"/>
      <c r="CL5" s="396"/>
      <c r="CM5" s="396"/>
      <c r="CN5" s="396"/>
      <c r="CO5" s="396"/>
      <c r="CP5" s="396"/>
      <c r="CQ5" s="396"/>
      <c r="CR5" s="396"/>
      <c r="CS5" s="396"/>
      <c r="CT5" s="396"/>
      <c r="CU5" s="396"/>
      <c r="CV5" s="396"/>
      <c r="CW5" s="396"/>
    </row>
    <row r="6" spans="1:101" ht="21" x14ac:dyDescent="0.25">
      <c r="A6" s="463" t="s">
        <v>342</v>
      </c>
      <c r="B6" s="464"/>
      <c r="C6" s="465"/>
      <c r="D6" s="465"/>
      <c r="E6" s="466"/>
      <c r="F6" s="466"/>
      <c r="G6" s="482"/>
      <c r="H6" s="483" t="s">
        <v>312</v>
      </c>
      <c r="I6" s="483"/>
      <c r="J6" s="394"/>
      <c r="K6" s="394"/>
      <c r="L6" s="394"/>
      <c r="M6" s="394"/>
      <c r="N6" s="394"/>
      <c r="O6" s="394"/>
      <c r="P6" s="394"/>
      <c r="Q6" s="394"/>
      <c r="R6" s="394"/>
      <c r="S6" s="394"/>
      <c r="T6" s="394"/>
      <c r="U6" s="394"/>
      <c r="V6" s="394"/>
      <c r="W6" s="394"/>
      <c r="X6" s="394"/>
      <c r="Y6" s="394"/>
      <c r="Z6" s="394"/>
      <c r="AA6" s="394"/>
      <c r="AB6" s="394"/>
      <c r="AC6" s="394"/>
      <c r="AD6" s="394"/>
      <c r="AE6" s="394"/>
      <c r="AF6" s="394"/>
      <c r="AG6" s="394"/>
      <c r="AH6" s="394"/>
      <c r="AI6" s="394"/>
      <c r="AJ6" s="394"/>
      <c r="AK6" s="394"/>
      <c r="AL6" s="394"/>
      <c r="AM6" s="394"/>
      <c r="AN6" s="394"/>
      <c r="AO6" s="394"/>
      <c r="AP6" s="394"/>
      <c r="AQ6" s="394"/>
      <c r="AR6" s="394"/>
      <c r="AS6" s="394"/>
      <c r="AT6" s="394"/>
      <c r="AU6" s="394"/>
      <c r="AV6" s="394"/>
      <c r="AW6" s="394"/>
      <c r="AX6" s="394"/>
      <c r="AY6" s="394"/>
      <c r="AZ6" s="394"/>
      <c r="BA6" s="394"/>
      <c r="BB6" s="394"/>
      <c r="BC6" s="394"/>
      <c r="BD6" s="394"/>
      <c r="BE6" s="394"/>
      <c r="BF6" s="394"/>
      <c r="BG6" s="394"/>
      <c r="BH6" s="394"/>
      <c r="BI6" s="394"/>
      <c r="BJ6" s="394"/>
      <c r="BK6" s="394"/>
      <c r="BL6" s="394"/>
      <c r="BM6" s="394"/>
      <c r="BN6" s="394"/>
      <c r="BO6" s="394"/>
      <c r="BP6" s="394"/>
      <c r="BQ6" s="394"/>
      <c r="BR6" s="394"/>
      <c r="BS6" s="394"/>
      <c r="BT6" s="394"/>
      <c r="BU6" s="394"/>
      <c r="BV6" s="394"/>
      <c r="BW6" s="394"/>
      <c r="BX6" s="394"/>
      <c r="BY6" s="394"/>
      <c r="BZ6" s="394"/>
      <c r="CA6" s="394"/>
      <c r="CB6" s="394"/>
      <c r="CC6" s="394"/>
      <c r="CD6" s="394"/>
      <c r="CE6" s="394"/>
      <c r="CF6" s="394"/>
      <c r="CG6" s="394"/>
      <c r="CH6" s="394"/>
      <c r="CI6" s="394"/>
      <c r="CJ6" s="394"/>
      <c r="CK6" s="394"/>
      <c r="CL6" s="394"/>
      <c r="CM6" s="394"/>
      <c r="CN6" s="394"/>
      <c r="CO6" s="394"/>
      <c r="CP6" s="394"/>
      <c r="CQ6" s="394"/>
      <c r="CR6" s="394"/>
      <c r="CS6" s="394"/>
      <c r="CT6" s="394"/>
      <c r="CU6" s="394"/>
      <c r="CV6" s="394"/>
      <c r="CW6" s="394"/>
    </row>
    <row r="7" spans="1:101" ht="21" thickBot="1" x14ac:dyDescent="0.4">
      <c r="A7" s="467"/>
      <c r="B7" s="467"/>
      <c r="C7" s="467"/>
      <c r="D7" s="467"/>
      <c r="E7" s="468"/>
      <c r="F7" s="468"/>
      <c r="G7" s="468"/>
      <c r="H7" s="467"/>
      <c r="I7" s="467"/>
      <c r="J7" s="411"/>
      <c r="K7" s="411"/>
      <c r="L7" s="411"/>
      <c r="M7" s="411"/>
      <c r="N7" s="411"/>
      <c r="O7" s="411"/>
      <c r="P7" s="411"/>
      <c r="Q7" s="411"/>
      <c r="R7" s="411"/>
      <c r="S7" s="411"/>
      <c r="T7" s="411"/>
      <c r="U7" s="411"/>
      <c r="V7" s="411"/>
      <c r="W7" s="411"/>
      <c r="X7" s="411"/>
      <c r="Y7" s="411"/>
      <c r="Z7" s="411"/>
      <c r="AA7" s="411"/>
      <c r="AB7" s="411"/>
      <c r="AC7" s="411"/>
      <c r="AD7" s="411"/>
      <c r="AE7" s="411"/>
      <c r="AF7" s="411"/>
      <c r="AG7" s="411"/>
      <c r="AH7" s="411"/>
      <c r="AI7" s="411"/>
      <c r="AJ7" s="411"/>
      <c r="AK7" s="411"/>
      <c r="AL7" s="411"/>
      <c r="AM7" s="411"/>
      <c r="AN7" s="411"/>
      <c r="AO7" s="411"/>
      <c r="AP7" s="411"/>
      <c r="AQ7" s="411"/>
      <c r="AR7" s="411"/>
      <c r="AS7" s="411"/>
      <c r="AT7" s="411"/>
      <c r="AU7" s="411"/>
      <c r="AV7" s="411"/>
      <c r="AW7" s="411"/>
      <c r="AX7" s="411"/>
      <c r="AY7" s="411"/>
      <c r="AZ7" s="411"/>
      <c r="BA7" s="411"/>
      <c r="BB7" s="411"/>
      <c r="BC7" s="411"/>
      <c r="BD7" s="411"/>
      <c r="BE7" s="411"/>
      <c r="BF7" s="411"/>
      <c r="BG7" s="411"/>
      <c r="BH7" s="411"/>
      <c r="BI7" s="411"/>
      <c r="BJ7" s="411"/>
      <c r="BK7" s="411"/>
      <c r="BL7" s="411"/>
      <c r="BM7" s="411"/>
      <c r="BN7" s="411"/>
      <c r="BO7" s="411"/>
      <c r="BP7" s="411"/>
      <c r="BQ7" s="411"/>
      <c r="BR7" s="411"/>
      <c r="BS7" s="411"/>
      <c r="BT7" s="411"/>
      <c r="BU7" s="411"/>
      <c r="BV7" s="411"/>
      <c r="BW7" s="411"/>
      <c r="BX7" s="411"/>
      <c r="BY7" s="411"/>
      <c r="BZ7" s="411"/>
      <c r="CA7" s="411"/>
      <c r="CB7" s="411"/>
      <c r="CC7" s="411"/>
      <c r="CD7" s="411"/>
      <c r="CE7" s="411"/>
      <c r="CF7" s="411"/>
      <c r="CG7" s="411"/>
      <c r="CH7" s="411"/>
      <c r="CI7" s="411"/>
      <c r="CJ7" s="411"/>
      <c r="CK7" s="411"/>
      <c r="CL7" s="411"/>
      <c r="CM7" s="411"/>
      <c r="CN7" s="411"/>
      <c r="CO7" s="411"/>
      <c r="CP7" s="411"/>
      <c r="CQ7" s="411"/>
      <c r="CR7" s="411"/>
      <c r="CS7" s="411"/>
      <c r="CT7" s="411"/>
      <c r="CU7" s="411"/>
      <c r="CV7" s="411"/>
      <c r="CW7" s="411"/>
    </row>
    <row r="8" spans="1:101" ht="21.6" thickBot="1" x14ac:dyDescent="0.4">
      <c r="A8" s="469"/>
      <c r="B8" s="470"/>
      <c r="C8" s="471"/>
      <c r="D8" s="591" t="s">
        <v>313</v>
      </c>
      <c r="E8" s="592"/>
      <c r="F8" s="593"/>
      <c r="G8" s="510"/>
      <c r="H8" s="484"/>
      <c r="I8" s="484"/>
      <c r="J8" s="411"/>
      <c r="K8" s="411"/>
      <c r="L8" s="411"/>
      <c r="M8" s="411"/>
      <c r="N8" s="411"/>
      <c r="O8" s="411"/>
      <c r="P8" s="411"/>
      <c r="Q8" s="411"/>
      <c r="R8" s="411"/>
      <c r="S8" s="411"/>
      <c r="T8" s="411"/>
      <c r="U8" s="411"/>
      <c r="V8" s="411"/>
      <c r="W8" s="411"/>
      <c r="X8" s="411"/>
      <c r="Y8" s="411"/>
      <c r="Z8" s="411"/>
      <c r="AA8" s="411"/>
      <c r="AB8" s="411"/>
      <c r="AC8" s="411"/>
      <c r="AD8" s="411"/>
      <c r="AE8" s="411"/>
      <c r="AF8" s="411"/>
      <c r="AG8" s="411"/>
      <c r="AH8" s="411"/>
      <c r="AI8" s="411"/>
      <c r="AJ8" s="411"/>
      <c r="AK8" s="411"/>
      <c r="AL8" s="411"/>
      <c r="AM8" s="411"/>
      <c r="AN8" s="411"/>
      <c r="AO8" s="411"/>
      <c r="AP8" s="411"/>
      <c r="AQ8" s="411"/>
      <c r="AR8" s="411"/>
      <c r="AS8" s="411"/>
      <c r="AT8" s="411"/>
      <c r="AU8" s="411"/>
      <c r="AV8" s="411"/>
      <c r="AW8" s="411"/>
      <c r="AX8" s="411"/>
      <c r="AY8" s="411"/>
      <c r="AZ8" s="411"/>
      <c r="BA8" s="411"/>
      <c r="BB8" s="411"/>
      <c r="BC8" s="411"/>
      <c r="BD8" s="411"/>
      <c r="BE8" s="411"/>
      <c r="BF8" s="411"/>
      <c r="BG8" s="411"/>
      <c r="BH8" s="411"/>
      <c r="BI8" s="411"/>
      <c r="BJ8" s="411"/>
      <c r="BK8" s="411"/>
      <c r="BL8" s="411"/>
      <c r="BM8" s="411"/>
      <c r="BN8" s="411"/>
      <c r="BO8" s="411"/>
      <c r="BP8" s="411"/>
      <c r="BQ8" s="411"/>
      <c r="BR8" s="411"/>
      <c r="BS8" s="411"/>
      <c r="BT8" s="411"/>
      <c r="BU8" s="411"/>
      <c r="BV8" s="411"/>
      <c r="BW8" s="411"/>
      <c r="BX8" s="411"/>
      <c r="BY8" s="411"/>
      <c r="BZ8" s="411"/>
      <c r="CA8" s="411"/>
      <c r="CB8" s="411"/>
      <c r="CC8" s="411"/>
      <c r="CD8" s="411"/>
      <c r="CE8" s="411"/>
      <c r="CF8" s="411"/>
      <c r="CG8" s="411"/>
      <c r="CH8" s="411"/>
      <c r="CI8" s="411"/>
      <c r="CJ8" s="411"/>
      <c r="CK8" s="411"/>
      <c r="CL8" s="411"/>
      <c r="CM8" s="411"/>
      <c r="CN8" s="411"/>
      <c r="CO8" s="411"/>
      <c r="CP8" s="411"/>
      <c r="CQ8" s="411"/>
      <c r="CR8" s="411"/>
      <c r="CS8" s="411"/>
      <c r="CT8" s="411"/>
      <c r="CU8" s="411"/>
      <c r="CV8" s="411"/>
      <c r="CW8" s="411"/>
    </row>
    <row r="9" spans="1:101" ht="40.5" customHeight="1" thickBot="1" x14ac:dyDescent="0.4">
      <c r="A9" s="472" t="s">
        <v>362</v>
      </c>
      <c r="B9" s="472" t="s">
        <v>314</v>
      </c>
      <c r="C9" s="472" t="s">
        <v>326</v>
      </c>
      <c r="D9" s="472" t="s">
        <v>327</v>
      </c>
      <c r="E9" s="472" t="s">
        <v>253</v>
      </c>
      <c r="F9" s="473" t="s">
        <v>321</v>
      </c>
      <c r="G9" s="485"/>
      <c r="H9" s="485"/>
      <c r="I9" s="467"/>
      <c r="J9" s="411"/>
      <c r="K9" s="411"/>
      <c r="L9" s="411"/>
      <c r="M9" s="411"/>
      <c r="N9" s="411"/>
      <c r="O9" s="411"/>
      <c r="P9" s="411"/>
      <c r="Q9" s="411"/>
      <c r="R9" s="411"/>
      <c r="S9" s="411"/>
      <c r="T9" s="411"/>
      <c r="U9" s="411"/>
      <c r="V9" s="411"/>
      <c r="W9" s="411"/>
      <c r="X9" s="411"/>
      <c r="Y9" s="411"/>
      <c r="Z9" s="411"/>
      <c r="AA9" s="411"/>
      <c r="AB9" s="411"/>
      <c r="AC9" s="411"/>
      <c r="AD9" s="411"/>
      <c r="AE9" s="411"/>
      <c r="AF9" s="411"/>
      <c r="AG9" s="411"/>
      <c r="AH9" s="411"/>
      <c r="AI9" s="411"/>
      <c r="AJ9" s="411"/>
      <c r="AK9" s="411"/>
      <c r="AL9" s="411"/>
      <c r="AM9" s="411"/>
      <c r="AN9" s="411"/>
      <c r="AO9" s="411"/>
      <c r="AP9" s="411"/>
      <c r="AQ9" s="411"/>
      <c r="AR9" s="411"/>
      <c r="AS9" s="411"/>
      <c r="AT9" s="411"/>
      <c r="AU9" s="411"/>
      <c r="AV9" s="411"/>
      <c r="AW9" s="411"/>
      <c r="AX9" s="411"/>
      <c r="AY9" s="411"/>
      <c r="AZ9" s="411"/>
      <c r="BA9" s="411"/>
      <c r="BB9" s="411"/>
      <c r="BC9" s="411"/>
      <c r="BD9" s="411"/>
      <c r="BE9" s="411"/>
      <c r="BF9" s="411"/>
      <c r="BG9" s="411"/>
      <c r="BH9" s="411"/>
      <c r="BI9" s="411"/>
      <c r="BJ9" s="411"/>
      <c r="BK9" s="411"/>
      <c r="BL9" s="411"/>
      <c r="BM9" s="411"/>
      <c r="BN9" s="411"/>
      <c r="BO9" s="411"/>
      <c r="BP9" s="411"/>
      <c r="BQ9" s="411"/>
      <c r="BR9" s="411"/>
      <c r="BS9" s="411"/>
      <c r="BT9" s="411"/>
      <c r="BU9" s="411"/>
      <c r="BV9" s="411"/>
      <c r="BW9" s="411"/>
      <c r="BX9" s="411"/>
      <c r="BY9" s="411"/>
      <c r="BZ9" s="411"/>
      <c r="CA9" s="411"/>
      <c r="CB9" s="411"/>
      <c r="CC9" s="411"/>
      <c r="CD9" s="411"/>
      <c r="CE9" s="411"/>
      <c r="CF9" s="411"/>
      <c r="CG9" s="411"/>
      <c r="CH9" s="411"/>
      <c r="CI9" s="411"/>
      <c r="CJ9" s="411"/>
      <c r="CK9" s="411"/>
      <c r="CL9" s="411"/>
      <c r="CM9" s="411"/>
      <c r="CN9" s="411"/>
      <c r="CO9" s="411"/>
      <c r="CP9" s="411"/>
      <c r="CQ9" s="411"/>
      <c r="CR9" s="411"/>
      <c r="CS9" s="411"/>
      <c r="CT9" s="411"/>
      <c r="CU9" s="411"/>
      <c r="CV9" s="411"/>
    </row>
    <row r="10" spans="1:101" ht="19.95" customHeight="1" x14ac:dyDescent="0.35">
      <c r="A10" s="508">
        <v>1</v>
      </c>
      <c r="B10" s="516" t="s">
        <v>370</v>
      </c>
      <c r="C10" s="517">
        <f>'5.1.1 Price Table 1-3'!J18</f>
        <v>0</v>
      </c>
      <c r="D10" s="517">
        <f>'5.1.1 Price Table 1-3'!K18</f>
        <v>0</v>
      </c>
      <c r="E10" s="517">
        <f>'5.1.1 Price Table 1-3'!F18</f>
        <v>0</v>
      </c>
      <c r="F10" s="517">
        <f>SUM('5.1.1 Price Table 1-3'!L18)</f>
        <v>0</v>
      </c>
      <c r="G10" s="484"/>
      <c r="H10" s="484"/>
      <c r="I10" s="467"/>
      <c r="J10" s="411"/>
      <c r="K10" s="411"/>
      <c r="L10" s="411"/>
      <c r="M10" s="411"/>
      <c r="N10" s="411"/>
      <c r="O10" s="411"/>
      <c r="P10" s="411"/>
      <c r="Q10" s="411"/>
      <c r="R10" s="411"/>
      <c r="S10" s="411"/>
      <c r="T10" s="411"/>
      <c r="U10" s="411"/>
      <c r="V10" s="411"/>
      <c r="W10" s="411"/>
      <c r="X10" s="411"/>
      <c r="Y10" s="411"/>
      <c r="Z10" s="411"/>
      <c r="AA10" s="411"/>
      <c r="AB10" s="411"/>
      <c r="AC10" s="411"/>
      <c r="AD10" s="411"/>
      <c r="AE10" s="411"/>
      <c r="AF10" s="411"/>
      <c r="AG10" s="411"/>
      <c r="AH10" s="411"/>
      <c r="AI10" s="411"/>
      <c r="AJ10" s="411"/>
      <c r="AK10" s="411"/>
      <c r="AL10" s="411"/>
      <c r="AM10" s="411"/>
      <c r="AN10" s="411"/>
      <c r="AO10" s="411"/>
      <c r="AP10" s="411"/>
      <c r="AQ10" s="411"/>
      <c r="AR10" s="411"/>
      <c r="AS10" s="411"/>
      <c r="AT10" s="411"/>
      <c r="AU10" s="411"/>
      <c r="AV10" s="411"/>
      <c r="AW10" s="411"/>
      <c r="AX10" s="411"/>
      <c r="AY10" s="411"/>
      <c r="AZ10" s="411"/>
      <c r="BA10" s="411"/>
      <c r="BB10" s="411"/>
      <c r="BC10" s="411"/>
      <c r="BD10" s="411"/>
      <c r="BE10" s="411"/>
      <c r="BF10" s="411"/>
      <c r="BG10" s="411"/>
      <c r="BH10" s="411"/>
      <c r="BI10" s="411"/>
      <c r="BJ10" s="411"/>
      <c r="BK10" s="411"/>
      <c r="BL10" s="411"/>
      <c r="BM10" s="411"/>
      <c r="BN10" s="411"/>
      <c r="BO10" s="411"/>
      <c r="BP10" s="411"/>
      <c r="BQ10" s="411"/>
      <c r="BR10" s="411"/>
      <c r="BS10" s="411"/>
      <c r="BT10" s="411"/>
      <c r="BU10" s="411"/>
      <c r="BV10" s="411"/>
      <c r="BW10" s="411"/>
      <c r="BX10" s="411"/>
      <c r="BY10" s="411"/>
      <c r="BZ10" s="411"/>
      <c r="CA10" s="411"/>
      <c r="CB10" s="411"/>
      <c r="CC10" s="411"/>
      <c r="CD10" s="411"/>
      <c r="CE10" s="411"/>
      <c r="CF10" s="411"/>
      <c r="CG10" s="411"/>
      <c r="CH10" s="411"/>
      <c r="CI10" s="411"/>
      <c r="CJ10" s="411"/>
      <c r="CK10" s="411"/>
      <c r="CL10" s="411"/>
      <c r="CM10" s="411"/>
      <c r="CN10" s="411"/>
      <c r="CO10" s="411"/>
      <c r="CP10" s="411"/>
      <c r="CQ10" s="411"/>
      <c r="CR10" s="411"/>
      <c r="CS10" s="411"/>
      <c r="CT10" s="411"/>
      <c r="CU10" s="411"/>
      <c r="CV10" s="411"/>
    </row>
    <row r="11" spans="1:101" ht="19.95" customHeight="1" x14ac:dyDescent="0.35">
      <c r="A11" s="508">
        <v>2</v>
      </c>
      <c r="B11" s="516" t="s">
        <v>371</v>
      </c>
      <c r="C11" s="476">
        <f>'5.1.1 Price Table 1-3'!J19</f>
        <v>0</v>
      </c>
      <c r="D11" s="475">
        <f>'5.1.1 Price Table 1-3'!K19</f>
        <v>0</v>
      </c>
      <c r="E11" s="475">
        <f>'5.1.1 Price Table 1-3'!F19</f>
        <v>0</v>
      </c>
      <c r="F11" s="476">
        <f>SUM('5.1.1 Price Table 1-3'!L19)</f>
        <v>0</v>
      </c>
      <c r="G11" s="484"/>
      <c r="H11" s="484"/>
      <c r="I11" s="467"/>
      <c r="J11" s="411"/>
      <c r="K11" s="411"/>
      <c r="L11" s="411"/>
      <c r="M11" s="411"/>
      <c r="N11" s="411"/>
      <c r="O11" s="411"/>
      <c r="P11" s="411"/>
      <c r="Q11" s="411"/>
      <c r="R11" s="411"/>
      <c r="S11" s="411"/>
      <c r="T11" s="411"/>
      <c r="U11" s="411"/>
      <c r="V11" s="411"/>
      <c r="W11" s="411"/>
      <c r="X11" s="411"/>
      <c r="Y11" s="411"/>
      <c r="Z11" s="411"/>
      <c r="AA11" s="411"/>
      <c r="AB11" s="411"/>
      <c r="AC11" s="411"/>
      <c r="AD11" s="411"/>
      <c r="AE11" s="411"/>
      <c r="AF11" s="411"/>
      <c r="AG11" s="411"/>
      <c r="AH11" s="411"/>
      <c r="AI11" s="411"/>
      <c r="AJ11" s="411"/>
      <c r="AK11" s="411"/>
      <c r="AL11" s="411"/>
      <c r="AM11" s="411"/>
      <c r="AN11" s="411"/>
      <c r="AO11" s="411"/>
      <c r="AP11" s="411"/>
      <c r="AQ11" s="411"/>
      <c r="AR11" s="411"/>
      <c r="AS11" s="411"/>
      <c r="AT11" s="411"/>
      <c r="AU11" s="411"/>
      <c r="AV11" s="411"/>
      <c r="AW11" s="411"/>
      <c r="AX11" s="411"/>
      <c r="AY11" s="411"/>
      <c r="AZ11" s="411"/>
      <c r="BA11" s="411"/>
      <c r="BB11" s="411"/>
      <c r="BC11" s="411"/>
      <c r="BD11" s="411"/>
      <c r="BE11" s="411"/>
      <c r="BF11" s="411"/>
      <c r="BG11" s="411"/>
      <c r="BH11" s="411"/>
      <c r="BI11" s="411"/>
      <c r="BJ11" s="411"/>
      <c r="BK11" s="411"/>
      <c r="BL11" s="411"/>
      <c r="BM11" s="411"/>
      <c r="BN11" s="411"/>
      <c r="BO11" s="411"/>
      <c r="BP11" s="411"/>
      <c r="BQ11" s="411"/>
      <c r="BR11" s="411"/>
      <c r="BS11" s="411"/>
      <c r="BT11" s="411"/>
      <c r="BU11" s="411"/>
      <c r="BV11" s="411"/>
      <c r="BW11" s="411"/>
      <c r="BX11" s="411"/>
      <c r="BY11" s="411"/>
      <c r="BZ11" s="411"/>
      <c r="CA11" s="411"/>
      <c r="CB11" s="411"/>
      <c r="CC11" s="411"/>
      <c r="CD11" s="411"/>
      <c r="CE11" s="411"/>
      <c r="CF11" s="411"/>
      <c r="CG11" s="411"/>
      <c r="CH11" s="411"/>
      <c r="CI11" s="411"/>
      <c r="CJ11" s="411"/>
      <c r="CK11" s="411"/>
      <c r="CL11" s="411"/>
      <c r="CM11" s="411"/>
      <c r="CN11" s="411"/>
      <c r="CO11" s="411"/>
      <c r="CP11" s="411"/>
      <c r="CQ11" s="411"/>
      <c r="CR11" s="411"/>
      <c r="CS11" s="411"/>
      <c r="CT11" s="411"/>
      <c r="CU11" s="411"/>
      <c r="CV11" s="411"/>
    </row>
    <row r="12" spans="1:101" ht="19.95" customHeight="1" x14ac:dyDescent="0.35">
      <c r="A12" s="508">
        <v>3</v>
      </c>
      <c r="B12" s="516" t="s">
        <v>372</v>
      </c>
      <c r="C12" s="476">
        <f>'5.1.1 Price Table 1-3'!J20</f>
        <v>0</v>
      </c>
      <c r="D12" s="475">
        <f>'5.1.1 Price Table 1-3'!K20</f>
        <v>0</v>
      </c>
      <c r="E12" s="475">
        <f>'5.1.1 Price Table 1-3'!F20</f>
        <v>0</v>
      </c>
      <c r="F12" s="518">
        <f>SUM('5.1.1 Price Table 1-3'!L20)</f>
        <v>0</v>
      </c>
      <c r="G12" s="484"/>
      <c r="H12" s="484"/>
      <c r="I12" s="467"/>
      <c r="J12" s="411"/>
      <c r="K12" s="411"/>
      <c r="L12" s="411"/>
      <c r="M12" s="411"/>
      <c r="N12" s="411"/>
      <c r="O12" s="411"/>
      <c r="P12" s="411"/>
      <c r="Q12" s="411"/>
      <c r="R12" s="411"/>
      <c r="S12" s="411"/>
      <c r="T12" s="411"/>
      <c r="U12" s="411"/>
      <c r="V12" s="411"/>
      <c r="W12" s="411"/>
      <c r="X12" s="411"/>
      <c r="Y12" s="411"/>
      <c r="Z12" s="411"/>
      <c r="AA12" s="411"/>
      <c r="AB12" s="411"/>
      <c r="AC12" s="411"/>
      <c r="AD12" s="411"/>
      <c r="AE12" s="411"/>
      <c r="AF12" s="411"/>
      <c r="AG12" s="411"/>
      <c r="AH12" s="411"/>
      <c r="AI12" s="411"/>
      <c r="AJ12" s="411"/>
      <c r="AK12" s="411"/>
      <c r="AL12" s="411"/>
      <c r="AM12" s="411"/>
      <c r="AN12" s="411"/>
      <c r="AO12" s="411"/>
      <c r="AP12" s="411"/>
      <c r="AQ12" s="411"/>
      <c r="AR12" s="411"/>
      <c r="AS12" s="411"/>
      <c r="AT12" s="411"/>
      <c r="AU12" s="411"/>
      <c r="AV12" s="411"/>
      <c r="AW12" s="411"/>
      <c r="AX12" s="411"/>
      <c r="AY12" s="411"/>
      <c r="AZ12" s="411"/>
      <c r="BA12" s="411"/>
      <c r="BB12" s="411"/>
      <c r="BC12" s="411"/>
      <c r="BD12" s="411"/>
      <c r="BE12" s="411"/>
      <c r="BF12" s="411"/>
      <c r="BG12" s="411"/>
      <c r="BH12" s="411"/>
      <c r="BI12" s="411"/>
      <c r="BJ12" s="411"/>
      <c r="BK12" s="411"/>
      <c r="BL12" s="411"/>
      <c r="BM12" s="411"/>
      <c r="BN12" s="411"/>
      <c r="BO12" s="411"/>
      <c r="BP12" s="411"/>
      <c r="BQ12" s="411"/>
      <c r="BR12" s="411"/>
      <c r="BS12" s="411"/>
      <c r="BT12" s="411"/>
      <c r="BU12" s="411"/>
      <c r="BV12" s="411"/>
      <c r="BW12" s="411"/>
      <c r="BX12" s="411"/>
      <c r="BY12" s="411"/>
      <c r="BZ12" s="411"/>
      <c r="CA12" s="411"/>
      <c r="CB12" s="411"/>
      <c r="CC12" s="411"/>
      <c r="CD12" s="411"/>
      <c r="CE12" s="411"/>
      <c r="CF12" s="411"/>
      <c r="CG12" s="411"/>
      <c r="CH12" s="411"/>
      <c r="CI12" s="411"/>
      <c r="CJ12" s="411"/>
      <c r="CK12" s="411"/>
      <c r="CL12" s="411"/>
      <c r="CM12" s="411"/>
      <c r="CN12" s="411"/>
      <c r="CO12" s="411"/>
      <c r="CP12" s="411"/>
      <c r="CQ12" s="411"/>
      <c r="CR12" s="411"/>
      <c r="CS12" s="411"/>
      <c r="CT12" s="411"/>
      <c r="CU12" s="411"/>
      <c r="CV12" s="411"/>
    </row>
    <row r="13" spans="1:101" ht="19.95" customHeight="1" x14ac:dyDescent="0.35">
      <c r="A13" s="508">
        <v>4</v>
      </c>
      <c r="B13" s="509" t="s">
        <v>373</v>
      </c>
      <c r="C13" s="476">
        <f>'5.1.1 Price Table 1-3'!J21</f>
        <v>0</v>
      </c>
      <c r="D13" s="475">
        <f>'5.1.1 Price Table 1-3'!K21</f>
        <v>0</v>
      </c>
      <c r="E13" s="475">
        <f>'5.1.1 Price Table 1-3'!F21</f>
        <v>0</v>
      </c>
      <c r="F13" s="476">
        <f>SUM('5.1.1 Price Table 1-3'!L21)</f>
        <v>0</v>
      </c>
      <c r="G13" s="484"/>
      <c r="H13" s="484"/>
      <c r="I13" s="467"/>
      <c r="J13" s="411"/>
      <c r="K13" s="411"/>
      <c r="L13" s="411"/>
      <c r="M13" s="411"/>
      <c r="N13" s="411"/>
      <c r="O13" s="411"/>
      <c r="P13" s="411"/>
      <c r="Q13" s="411"/>
      <c r="R13" s="411"/>
      <c r="S13" s="411"/>
      <c r="T13" s="411"/>
      <c r="U13" s="411"/>
      <c r="V13" s="411"/>
      <c r="W13" s="411"/>
      <c r="X13" s="411"/>
      <c r="Y13" s="411"/>
      <c r="Z13" s="411"/>
      <c r="AA13" s="411"/>
      <c r="AB13" s="411"/>
      <c r="AC13" s="411"/>
      <c r="AD13" s="411"/>
      <c r="AE13" s="411"/>
      <c r="AF13" s="411"/>
      <c r="AG13" s="411"/>
      <c r="AH13" s="411"/>
      <c r="AI13" s="411"/>
      <c r="AJ13" s="411"/>
      <c r="AK13" s="411"/>
      <c r="AL13" s="411"/>
      <c r="AM13" s="411"/>
      <c r="AN13" s="411"/>
      <c r="AO13" s="411"/>
      <c r="AP13" s="411"/>
      <c r="AQ13" s="411"/>
      <c r="AR13" s="411"/>
      <c r="AS13" s="411"/>
      <c r="AT13" s="411"/>
      <c r="AU13" s="411"/>
      <c r="AV13" s="411"/>
      <c r="AW13" s="411"/>
      <c r="AX13" s="411"/>
      <c r="AY13" s="411"/>
      <c r="AZ13" s="411"/>
      <c r="BA13" s="411"/>
      <c r="BB13" s="411"/>
      <c r="BC13" s="411"/>
      <c r="BD13" s="411"/>
      <c r="BE13" s="411"/>
      <c r="BF13" s="411"/>
      <c r="BG13" s="411"/>
      <c r="BH13" s="411"/>
      <c r="BI13" s="411"/>
      <c r="BJ13" s="411"/>
      <c r="BK13" s="411"/>
      <c r="BL13" s="411"/>
      <c r="BM13" s="411"/>
      <c r="BN13" s="411"/>
      <c r="BO13" s="411"/>
      <c r="BP13" s="411"/>
      <c r="BQ13" s="411"/>
      <c r="BR13" s="411"/>
      <c r="BS13" s="411"/>
      <c r="BT13" s="411"/>
      <c r="BU13" s="411"/>
      <c r="BV13" s="411"/>
      <c r="BW13" s="411"/>
      <c r="BX13" s="411"/>
      <c r="BY13" s="411"/>
      <c r="BZ13" s="411"/>
      <c r="CA13" s="411"/>
      <c r="CB13" s="411"/>
      <c r="CC13" s="411"/>
      <c r="CD13" s="411"/>
      <c r="CE13" s="411"/>
      <c r="CF13" s="411"/>
      <c r="CG13" s="411"/>
      <c r="CH13" s="411"/>
      <c r="CI13" s="411"/>
      <c r="CJ13" s="411"/>
      <c r="CK13" s="411"/>
      <c r="CL13" s="411"/>
      <c r="CM13" s="411"/>
      <c r="CN13" s="411"/>
      <c r="CO13" s="411"/>
      <c r="CP13" s="411"/>
      <c r="CQ13" s="411"/>
      <c r="CR13" s="411"/>
      <c r="CS13" s="411"/>
      <c r="CT13" s="411"/>
      <c r="CU13" s="411"/>
      <c r="CV13" s="411"/>
    </row>
    <row r="14" spans="1:101" ht="19.95" customHeight="1" x14ac:dyDescent="0.35">
      <c r="A14" s="508">
        <v>5</v>
      </c>
      <c r="B14" s="509" t="s">
        <v>374</v>
      </c>
      <c r="C14" s="476">
        <f>'5.1.1 Price Table 1-3'!J22</f>
        <v>0</v>
      </c>
      <c r="D14" s="475">
        <f>'5.1.1 Price Table 1-3'!K22</f>
        <v>0</v>
      </c>
      <c r="E14" s="475">
        <f>'5.1.1 Price Table 1-3'!F22</f>
        <v>0</v>
      </c>
      <c r="F14" s="476">
        <f>SUM('5.1.1 Price Table 1-3'!L22)</f>
        <v>0</v>
      </c>
      <c r="G14" s="484"/>
      <c r="H14" s="484"/>
      <c r="I14" s="467"/>
      <c r="J14" s="411"/>
      <c r="K14" s="411"/>
      <c r="L14" s="411"/>
      <c r="M14" s="411"/>
      <c r="N14" s="411"/>
      <c r="O14" s="411"/>
      <c r="P14" s="411"/>
      <c r="Q14" s="411"/>
      <c r="R14" s="411"/>
      <c r="S14" s="411"/>
      <c r="T14" s="411"/>
      <c r="U14" s="411"/>
      <c r="V14" s="411"/>
      <c r="W14" s="411"/>
      <c r="X14" s="411"/>
      <c r="Y14" s="411"/>
      <c r="Z14" s="411"/>
      <c r="AA14" s="411"/>
      <c r="AB14" s="411"/>
      <c r="AC14" s="411"/>
      <c r="AD14" s="411"/>
      <c r="AE14" s="411"/>
      <c r="AF14" s="411"/>
      <c r="AG14" s="411"/>
      <c r="AH14" s="411"/>
      <c r="AI14" s="411"/>
      <c r="AJ14" s="411"/>
      <c r="AK14" s="411"/>
      <c r="AL14" s="411"/>
      <c r="AM14" s="411"/>
      <c r="AN14" s="411"/>
      <c r="AO14" s="411"/>
      <c r="AP14" s="411"/>
      <c r="AQ14" s="411"/>
      <c r="AR14" s="411"/>
      <c r="AS14" s="411"/>
      <c r="AT14" s="411"/>
      <c r="AU14" s="411"/>
      <c r="AV14" s="411"/>
      <c r="AW14" s="411"/>
      <c r="AX14" s="411"/>
      <c r="AY14" s="411"/>
      <c r="AZ14" s="411"/>
      <c r="BA14" s="411"/>
      <c r="BB14" s="411"/>
      <c r="BC14" s="411"/>
      <c r="BD14" s="411"/>
      <c r="BE14" s="411"/>
      <c r="BF14" s="411"/>
      <c r="BG14" s="411"/>
      <c r="BH14" s="411"/>
      <c r="BI14" s="411"/>
      <c r="BJ14" s="411"/>
      <c r="BK14" s="411"/>
      <c r="BL14" s="411"/>
      <c r="BM14" s="411"/>
      <c r="BN14" s="411"/>
      <c r="BO14" s="411"/>
      <c r="BP14" s="411"/>
      <c r="BQ14" s="411"/>
      <c r="BR14" s="411"/>
      <c r="BS14" s="411"/>
      <c r="BT14" s="411"/>
      <c r="BU14" s="411"/>
      <c r="BV14" s="411"/>
      <c r="BW14" s="411"/>
      <c r="BX14" s="411"/>
      <c r="BY14" s="411"/>
      <c r="BZ14" s="411"/>
      <c r="CA14" s="411"/>
      <c r="CB14" s="411"/>
      <c r="CC14" s="411"/>
      <c r="CD14" s="411"/>
      <c r="CE14" s="411"/>
      <c r="CF14" s="411"/>
      <c r="CG14" s="411"/>
      <c r="CH14" s="411"/>
      <c r="CI14" s="411"/>
      <c r="CJ14" s="411"/>
      <c r="CK14" s="411"/>
      <c r="CL14" s="411"/>
      <c r="CM14" s="411"/>
      <c r="CN14" s="411"/>
      <c r="CO14" s="411"/>
      <c r="CP14" s="411"/>
      <c r="CQ14" s="411"/>
      <c r="CR14" s="411"/>
      <c r="CS14" s="411"/>
      <c r="CT14" s="411"/>
      <c r="CU14" s="411"/>
      <c r="CV14" s="411"/>
    </row>
    <row r="15" spans="1:101" ht="19.95" customHeight="1" x14ac:dyDescent="0.35">
      <c r="A15" s="508">
        <v>6</v>
      </c>
      <c r="B15" s="509" t="s">
        <v>375</v>
      </c>
      <c r="C15" s="476">
        <f>'5.1.1 Price Table 1-3'!J23</f>
        <v>0</v>
      </c>
      <c r="D15" s="475">
        <f>'5.1.1 Price Table 1-3'!K23</f>
        <v>0</v>
      </c>
      <c r="E15" s="475">
        <f>'5.1.1 Price Table 1-3'!F23</f>
        <v>0</v>
      </c>
      <c r="F15" s="476">
        <f>SUM('5.1.1 Price Table 1-3'!L23)</f>
        <v>0</v>
      </c>
      <c r="G15" s="484"/>
      <c r="H15" s="484"/>
      <c r="I15" s="467"/>
      <c r="J15" s="411"/>
      <c r="K15" s="411"/>
      <c r="L15" s="411"/>
      <c r="M15" s="411"/>
      <c r="N15" s="411"/>
      <c r="O15" s="411"/>
      <c r="P15" s="411"/>
      <c r="Q15" s="411"/>
      <c r="R15" s="411"/>
      <c r="S15" s="411"/>
      <c r="T15" s="411"/>
      <c r="U15" s="411"/>
      <c r="V15" s="411"/>
      <c r="W15" s="411"/>
      <c r="X15" s="411"/>
      <c r="Y15" s="411"/>
      <c r="Z15" s="411"/>
      <c r="AA15" s="411"/>
      <c r="AB15" s="411"/>
      <c r="AC15" s="411"/>
      <c r="AD15" s="411"/>
      <c r="AE15" s="411"/>
      <c r="AF15" s="411"/>
      <c r="AG15" s="411"/>
      <c r="AH15" s="411"/>
      <c r="AI15" s="411"/>
      <c r="AJ15" s="411"/>
      <c r="AK15" s="411"/>
      <c r="AL15" s="411"/>
      <c r="AM15" s="411"/>
      <c r="AN15" s="411"/>
      <c r="AO15" s="411"/>
      <c r="AP15" s="411"/>
      <c r="AQ15" s="411"/>
      <c r="AR15" s="411"/>
      <c r="AS15" s="411"/>
      <c r="AT15" s="411"/>
      <c r="AU15" s="411"/>
      <c r="AV15" s="411"/>
      <c r="AW15" s="411"/>
      <c r="AX15" s="411"/>
      <c r="AY15" s="411"/>
      <c r="AZ15" s="411"/>
      <c r="BA15" s="411"/>
      <c r="BB15" s="411"/>
      <c r="BC15" s="411"/>
      <c r="BD15" s="411"/>
      <c r="BE15" s="411"/>
      <c r="BF15" s="411"/>
      <c r="BG15" s="411"/>
      <c r="BH15" s="411"/>
      <c r="BI15" s="411"/>
      <c r="BJ15" s="411"/>
      <c r="BK15" s="411"/>
      <c r="BL15" s="411"/>
      <c r="BM15" s="411"/>
      <c r="BN15" s="411"/>
      <c r="BO15" s="411"/>
      <c r="BP15" s="411"/>
      <c r="BQ15" s="411"/>
      <c r="BR15" s="411"/>
      <c r="BS15" s="411"/>
      <c r="BT15" s="411"/>
      <c r="BU15" s="411"/>
      <c r="BV15" s="411"/>
      <c r="BW15" s="411"/>
      <c r="BX15" s="411"/>
      <c r="BY15" s="411"/>
      <c r="BZ15" s="411"/>
      <c r="CA15" s="411"/>
      <c r="CB15" s="411"/>
      <c r="CC15" s="411"/>
      <c r="CD15" s="411"/>
      <c r="CE15" s="411"/>
      <c r="CF15" s="411"/>
      <c r="CG15" s="411"/>
      <c r="CH15" s="411"/>
      <c r="CI15" s="411"/>
      <c r="CJ15" s="411"/>
      <c r="CK15" s="411"/>
      <c r="CL15" s="411"/>
      <c r="CM15" s="411"/>
      <c r="CN15" s="411"/>
      <c r="CO15" s="411"/>
      <c r="CP15" s="411"/>
      <c r="CQ15" s="411"/>
      <c r="CR15" s="411"/>
      <c r="CS15" s="411"/>
      <c r="CT15" s="411"/>
      <c r="CU15" s="411"/>
      <c r="CV15" s="411"/>
    </row>
    <row r="16" spans="1:101" ht="19.95" customHeight="1" x14ac:dyDescent="0.35">
      <c r="A16" s="508">
        <v>7</v>
      </c>
      <c r="B16" s="509" t="s">
        <v>376</v>
      </c>
      <c r="C16" s="476">
        <f>'5.1.1 Price Table 1-3'!J24</f>
        <v>0</v>
      </c>
      <c r="D16" s="476">
        <f>'5.1.1 Price Table 1-3'!K24</f>
        <v>0</v>
      </c>
      <c r="E16" s="476">
        <f>'5.1.1 Price Table 1-3'!F24</f>
        <v>0</v>
      </c>
      <c r="F16" s="476">
        <f>SUM('5.1.1 Price Table 1-3'!L24)</f>
        <v>0</v>
      </c>
      <c r="G16" s="484"/>
      <c r="H16" s="484"/>
      <c r="I16" s="467"/>
      <c r="J16" s="411"/>
      <c r="K16" s="411"/>
      <c r="L16" s="411"/>
      <c r="M16" s="411"/>
      <c r="N16" s="411"/>
      <c r="O16" s="411"/>
      <c r="P16" s="411"/>
      <c r="Q16" s="411"/>
      <c r="R16" s="411"/>
      <c r="S16" s="411"/>
      <c r="T16" s="411"/>
      <c r="U16" s="411"/>
      <c r="V16" s="411"/>
      <c r="W16" s="411"/>
      <c r="X16" s="411"/>
      <c r="Y16" s="411"/>
      <c r="Z16" s="411"/>
      <c r="AA16" s="411"/>
      <c r="AB16" s="411"/>
      <c r="AC16" s="411"/>
      <c r="AD16" s="411"/>
      <c r="AE16" s="411"/>
      <c r="AF16" s="411"/>
      <c r="AG16" s="411"/>
      <c r="AH16" s="411"/>
      <c r="AI16" s="411"/>
      <c r="AJ16" s="411"/>
      <c r="AK16" s="411"/>
      <c r="AL16" s="411"/>
      <c r="AM16" s="411"/>
      <c r="AN16" s="411"/>
      <c r="AO16" s="411"/>
      <c r="AP16" s="411"/>
      <c r="AQ16" s="411"/>
      <c r="AR16" s="411"/>
      <c r="AS16" s="411"/>
      <c r="AT16" s="411"/>
      <c r="AU16" s="411"/>
      <c r="AV16" s="411"/>
      <c r="AW16" s="411"/>
      <c r="AX16" s="411"/>
      <c r="AY16" s="411"/>
      <c r="AZ16" s="411"/>
      <c r="BA16" s="411"/>
      <c r="BB16" s="411"/>
      <c r="BC16" s="411"/>
      <c r="BD16" s="411"/>
      <c r="BE16" s="411"/>
      <c r="BF16" s="411"/>
      <c r="BG16" s="411"/>
      <c r="BH16" s="411"/>
      <c r="BI16" s="411"/>
      <c r="BJ16" s="411"/>
      <c r="BK16" s="411"/>
      <c r="BL16" s="411"/>
      <c r="BM16" s="411"/>
      <c r="BN16" s="411"/>
      <c r="BO16" s="411"/>
      <c r="BP16" s="411"/>
      <c r="BQ16" s="411"/>
      <c r="BR16" s="411"/>
      <c r="BS16" s="411"/>
      <c r="BT16" s="411"/>
      <c r="BU16" s="411"/>
      <c r="BV16" s="411"/>
      <c r="BW16" s="411"/>
      <c r="BX16" s="411"/>
      <c r="BY16" s="411"/>
      <c r="BZ16" s="411"/>
      <c r="CA16" s="411"/>
      <c r="CB16" s="411"/>
      <c r="CC16" s="411"/>
      <c r="CD16" s="411"/>
      <c r="CE16" s="411"/>
      <c r="CF16" s="411"/>
      <c r="CG16" s="411"/>
      <c r="CH16" s="411"/>
      <c r="CI16" s="411"/>
      <c r="CJ16" s="411"/>
      <c r="CK16" s="411"/>
      <c r="CL16" s="411"/>
      <c r="CM16" s="411"/>
      <c r="CN16" s="411"/>
      <c r="CO16" s="411"/>
      <c r="CP16" s="411"/>
      <c r="CQ16" s="411"/>
      <c r="CR16" s="411"/>
      <c r="CS16" s="411"/>
      <c r="CT16" s="411"/>
      <c r="CU16" s="411"/>
      <c r="CV16" s="411"/>
    </row>
    <row r="17" spans="1:100" ht="19.95" customHeight="1" thickBot="1" x14ac:dyDescent="0.4">
      <c r="A17" s="508"/>
      <c r="B17" s="509"/>
      <c r="C17" s="475"/>
      <c r="D17" s="511"/>
      <c r="E17" s="511"/>
      <c r="F17" s="512"/>
      <c r="G17" s="484"/>
      <c r="H17" s="484"/>
      <c r="I17" s="467"/>
      <c r="J17" s="411"/>
      <c r="K17" s="411"/>
      <c r="L17" s="411"/>
      <c r="M17" s="411"/>
      <c r="N17" s="411"/>
      <c r="O17" s="411"/>
      <c r="P17" s="411"/>
      <c r="Q17" s="411"/>
      <c r="R17" s="411"/>
      <c r="S17" s="411"/>
      <c r="T17" s="411"/>
      <c r="U17" s="411"/>
      <c r="V17" s="411"/>
      <c r="W17" s="411"/>
      <c r="X17" s="411"/>
      <c r="Y17" s="411"/>
      <c r="Z17" s="411"/>
      <c r="AA17" s="411"/>
      <c r="AB17" s="411"/>
      <c r="AC17" s="411"/>
      <c r="AD17" s="411"/>
      <c r="AE17" s="411"/>
      <c r="AF17" s="411"/>
      <c r="AG17" s="411"/>
      <c r="AH17" s="411"/>
      <c r="AI17" s="411"/>
      <c r="AJ17" s="411"/>
      <c r="AK17" s="411"/>
      <c r="AL17" s="411"/>
      <c r="AM17" s="411"/>
      <c r="AN17" s="411"/>
      <c r="AO17" s="411"/>
      <c r="AP17" s="411"/>
      <c r="AQ17" s="411"/>
      <c r="AR17" s="411"/>
      <c r="AS17" s="411"/>
      <c r="AT17" s="411"/>
      <c r="AU17" s="411"/>
      <c r="AV17" s="411"/>
      <c r="AW17" s="411"/>
      <c r="AX17" s="411"/>
      <c r="AY17" s="411"/>
      <c r="AZ17" s="411"/>
      <c r="BA17" s="411"/>
      <c r="BB17" s="411"/>
      <c r="BC17" s="411"/>
      <c r="BD17" s="411"/>
      <c r="BE17" s="411"/>
      <c r="BF17" s="411"/>
      <c r="BG17" s="411"/>
      <c r="BH17" s="411"/>
      <c r="BI17" s="411"/>
      <c r="BJ17" s="411"/>
      <c r="BK17" s="411"/>
      <c r="BL17" s="411"/>
      <c r="BM17" s="411"/>
      <c r="BN17" s="411"/>
      <c r="BO17" s="411"/>
      <c r="BP17" s="411"/>
      <c r="BQ17" s="411"/>
      <c r="BR17" s="411"/>
      <c r="BS17" s="411"/>
      <c r="BT17" s="411"/>
      <c r="BU17" s="411"/>
      <c r="BV17" s="411"/>
      <c r="BW17" s="411"/>
      <c r="BX17" s="411"/>
      <c r="BY17" s="411"/>
      <c r="BZ17" s="411"/>
      <c r="CA17" s="411"/>
      <c r="CB17" s="411"/>
      <c r="CC17" s="411"/>
      <c r="CD17" s="411"/>
      <c r="CE17" s="411"/>
      <c r="CF17" s="411"/>
      <c r="CG17" s="411"/>
      <c r="CH17" s="411"/>
      <c r="CI17" s="411"/>
      <c r="CJ17" s="411"/>
      <c r="CK17" s="411"/>
      <c r="CL17" s="411"/>
      <c r="CM17" s="411"/>
      <c r="CN17" s="411"/>
      <c r="CO17" s="411"/>
      <c r="CP17" s="411"/>
      <c r="CQ17" s="411"/>
      <c r="CR17" s="411"/>
      <c r="CS17" s="411"/>
      <c r="CT17" s="411"/>
      <c r="CU17" s="411"/>
      <c r="CV17" s="411"/>
    </row>
    <row r="18" spans="1:100" ht="41.1" customHeight="1" thickBot="1" x14ac:dyDescent="0.3">
      <c r="A18" s="474"/>
      <c r="B18" s="477" t="s">
        <v>315</v>
      </c>
      <c r="C18" s="478">
        <f>SUM(C10:C16)</f>
        <v>0</v>
      </c>
      <c r="D18" s="478">
        <f>SUM(D10:D16)</f>
        <v>0</v>
      </c>
      <c r="E18" s="478">
        <f>SUM(E10:E16)</f>
        <v>0</v>
      </c>
      <c r="F18" s="478">
        <f>SUM(F10:F16)</f>
        <v>0</v>
      </c>
      <c r="G18" s="585" t="s">
        <v>322</v>
      </c>
      <c r="H18" s="586"/>
      <c r="I18" s="586"/>
    </row>
    <row r="19" spans="1:100" ht="42.6" customHeight="1" thickBot="1" x14ac:dyDescent="0.4">
      <c r="A19" s="474"/>
      <c r="B19" s="477" t="s">
        <v>316</v>
      </c>
      <c r="C19" s="479">
        <f>C18*15%</f>
        <v>0</v>
      </c>
      <c r="D19" s="479">
        <f t="shared" ref="D19" si="0">D18*15%</f>
        <v>0</v>
      </c>
      <c r="E19" s="479">
        <f>E18*15%</f>
        <v>0</v>
      </c>
      <c r="F19" s="480">
        <f>D19+E19</f>
        <v>0</v>
      </c>
      <c r="G19" s="486" t="s">
        <v>77</v>
      </c>
      <c r="H19" s="487"/>
      <c r="I19" s="471"/>
    </row>
    <row r="20" spans="1:100" ht="40.049999999999997" customHeight="1" thickBot="1" x14ac:dyDescent="0.3">
      <c r="A20" s="474"/>
      <c r="B20" s="477" t="s">
        <v>317</v>
      </c>
      <c r="C20" s="481">
        <f>C18+C19</f>
        <v>0</v>
      </c>
      <c r="D20" s="481">
        <f>D18+D19</f>
        <v>0</v>
      </c>
      <c r="E20" s="481">
        <f>E18+E19</f>
        <v>0</v>
      </c>
      <c r="F20" s="481">
        <f>F18+F19</f>
        <v>0</v>
      </c>
      <c r="G20" s="587" t="s">
        <v>323</v>
      </c>
      <c r="H20" s="588"/>
      <c r="I20" s="588"/>
    </row>
    <row r="21" spans="1:100" x14ac:dyDescent="0.25">
      <c r="A21" s="411"/>
      <c r="B21" s="411"/>
      <c r="C21" s="520" t="e">
        <f>IF(('5.1.1 Price Table 1-3'!J26+#REF!+#REF!+#REF!+#REF!)=C18,"TRUE","FALSE")</f>
        <v>#REF!</v>
      </c>
      <c r="D21" s="411" t="e">
        <f>IF(('5.1.1 Price Table 1-3'!K26+#REF!+#REF!+#REF!+#REF!)=D18,"TRUE","FALSE")</f>
        <v>#REF!</v>
      </c>
      <c r="E21" s="411" t="e">
        <f>IF(('5.1.1 Price Table 1-3'!F26+#REF!+#REF!+#REF!+#REF!)=E18,"TRUE","FALSE")</f>
        <v>#REF!</v>
      </c>
      <c r="F21" s="411" t="e">
        <f>IF(('5.1.1 Price Table 1-3'!L26+#REF!+#REF!+#REF!+#REF!)=F18,"TRUE","FALSE")</f>
        <v>#REF!</v>
      </c>
      <c r="G21" s="420"/>
      <c r="H21" s="421"/>
      <c r="I21" s="421"/>
    </row>
    <row r="22" spans="1:100" x14ac:dyDescent="0.25">
      <c r="A22" s="411"/>
      <c r="B22" s="411"/>
      <c r="C22" s="411"/>
      <c r="D22" s="411"/>
      <c r="E22" s="519" t="s">
        <v>361</v>
      </c>
      <c r="F22" s="519" t="e">
        <f>IF(('5.1.1 Price Table 1-3'!N26+#REF!+#REF!+#REF!+#REF!)=F20,"TRUE","FALSE")</f>
        <v>#REF!</v>
      </c>
      <c r="G22" s="420"/>
      <c r="H22" s="411"/>
      <c r="I22" s="411"/>
    </row>
    <row r="23" spans="1:100" ht="17.399999999999999" x14ac:dyDescent="0.25">
      <c r="A23" s="415"/>
      <c r="B23" s="416"/>
      <c r="C23" s="417"/>
      <c r="D23" s="417"/>
      <c r="E23" s="411"/>
      <c r="F23" s="411"/>
      <c r="G23" s="411"/>
      <c r="H23" s="414"/>
      <c r="I23" s="414"/>
    </row>
    <row r="24" spans="1:100" x14ac:dyDescent="0.25">
      <c r="A24" s="411"/>
      <c r="B24" s="411"/>
      <c r="C24" s="411"/>
      <c r="D24" s="411"/>
      <c r="E24" s="420"/>
      <c r="F24" s="420"/>
      <c r="G24" s="420"/>
    </row>
    <row r="25" spans="1:100" x14ac:dyDescent="0.25">
      <c r="A25" s="411"/>
      <c r="B25" s="411"/>
      <c r="C25" s="411"/>
      <c r="D25" s="411"/>
      <c r="E25" s="420"/>
      <c r="F25" s="420"/>
      <c r="G25" s="420"/>
    </row>
    <row r="26" spans="1:100" x14ac:dyDescent="0.25">
      <c r="A26" s="411"/>
      <c r="B26" s="411"/>
      <c r="C26" s="411"/>
      <c r="D26" s="411"/>
      <c r="E26" s="420"/>
      <c r="F26" s="420"/>
      <c r="G26" s="420"/>
    </row>
    <row r="27" spans="1:100" x14ac:dyDescent="0.25">
      <c r="A27" s="411"/>
      <c r="B27" s="411"/>
      <c r="C27" s="411"/>
      <c r="D27" s="411"/>
      <c r="E27" s="420"/>
      <c r="F27" s="420"/>
      <c r="G27" s="420"/>
    </row>
    <row r="28" spans="1:100" x14ac:dyDescent="0.25">
      <c r="A28" s="411"/>
      <c r="B28" s="411"/>
      <c r="C28" s="411"/>
      <c r="D28" s="411"/>
      <c r="E28" s="420"/>
      <c r="F28" s="420"/>
      <c r="G28" s="420"/>
    </row>
    <row r="29" spans="1:100" x14ac:dyDescent="0.25">
      <c r="A29" s="411"/>
      <c r="B29" s="411"/>
      <c r="C29" s="411"/>
      <c r="D29" s="411"/>
      <c r="E29" s="420"/>
      <c r="F29" s="420"/>
      <c r="G29" s="420"/>
    </row>
    <row r="30" spans="1:100" x14ac:dyDescent="0.25">
      <c r="A30" s="411"/>
      <c r="B30" s="411"/>
      <c r="C30" s="411"/>
      <c r="D30" s="411"/>
      <c r="E30" s="420"/>
      <c r="F30" s="420"/>
      <c r="G30" s="420"/>
    </row>
    <row r="31" spans="1:100" x14ac:dyDescent="0.25">
      <c r="A31" s="411"/>
      <c r="B31" s="411"/>
      <c r="C31" s="411"/>
      <c r="D31" s="411"/>
      <c r="E31" s="420"/>
      <c r="F31" s="420"/>
      <c r="G31" s="420"/>
    </row>
    <row r="32" spans="1:100" x14ac:dyDescent="0.25">
      <c r="A32" s="411"/>
      <c r="B32" s="411"/>
      <c r="C32" s="411"/>
      <c r="D32" s="411"/>
      <c r="E32" s="420"/>
      <c r="F32" s="420"/>
      <c r="G32" s="420"/>
    </row>
    <row r="33" spans="1:7" x14ac:dyDescent="0.25">
      <c r="A33" s="411"/>
      <c r="B33" s="411"/>
      <c r="C33" s="411"/>
      <c r="D33" s="411"/>
      <c r="E33" s="420"/>
      <c r="F33" s="420"/>
      <c r="G33" s="420"/>
    </row>
    <row r="34" spans="1:7" x14ac:dyDescent="0.25">
      <c r="A34" s="411"/>
      <c r="B34" s="411"/>
      <c r="C34" s="411"/>
      <c r="D34" s="411"/>
      <c r="E34" s="420"/>
      <c r="F34" s="420"/>
      <c r="G34" s="420"/>
    </row>
    <row r="35" spans="1:7" x14ac:dyDescent="0.25">
      <c r="A35" s="411"/>
      <c r="B35" s="411"/>
      <c r="C35" s="411"/>
      <c r="D35" s="411"/>
      <c r="E35" s="420"/>
      <c r="F35" s="420"/>
      <c r="G35" s="420"/>
    </row>
    <row r="36" spans="1:7" x14ac:dyDescent="0.25">
      <c r="A36" s="411"/>
      <c r="B36" s="411"/>
      <c r="C36" s="411"/>
      <c r="D36" s="411"/>
      <c r="E36" s="420"/>
      <c r="F36" s="420"/>
      <c r="G36" s="420"/>
    </row>
    <row r="37" spans="1:7" x14ac:dyDescent="0.25">
      <c r="E37" s="420"/>
      <c r="F37" s="420"/>
      <c r="G37" s="420"/>
    </row>
    <row r="38" spans="1:7" x14ac:dyDescent="0.25">
      <c r="E38" s="420"/>
      <c r="F38" s="420"/>
      <c r="G38" s="420"/>
    </row>
    <row r="39" spans="1:7" x14ac:dyDescent="0.25">
      <c r="E39" s="420"/>
      <c r="F39" s="420"/>
      <c r="G39" s="420"/>
    </row>
    <row r="40" spans="1:7" x14ac:dyDescent="0.25">
      <c r="E40" s="420"/>
      <c r="F40" s="420"/>
      <c r="G40" s="420"/>
    </row>
    <row r="41" spans="1:7" x14ac:dyDescent="0.25">
      <c r="E41" s="420"/>
      <c r="F41" s="420"/>
      <c r="G41" s="420"/>
    </row>
    <row r="42" spans="1:7" x14ac:dyDescent="0.25">
      <c r="E42" s="420"/>
      <c r="F42" s="420"/>
      <c r="G42" s="420"/>
    </row>
    <row r="43" spans="1:7" x14ac:dyDescent="0.25">
      <c r="E43" s="420"/>
      <c r="F43" s="420"/>
      <c r="G43" s="420"/>
    </row>
    <row r="44" spans="1:7" x14ac:dyDescent="0.25">
      <c r="E44" s="420"/>
      <c r="F44" s="420"/>
      <c r="G44" s="420"/>
    </row>
    <row r="45" spans="1:7" x14ac:dyDescent="0.25">
      <c r="E45" s="420"/>
      <c r="F45" s="420"/>
      <c r="G45" s="420"/>
    </row>
    <row r="46" spans="1:7" x14ac:dyDescent="0.25">
      <c r="E46" s="420"/>
      <c r="F46" s="420"/>
      <c r="G46" s="420"/>
    </row>
    <row r="47" spans="1:7" x14ac:dyDescent="0.25">
      <c r="E47" s="420"/>
      <c r="F47" s="420"/>
      <c r="G47" s="420"/>
    </row>
    <row r="48" spans="1:7" x14ac:dyDescent="0.25">
      <c r="E48" s="420"/>
      <c r="F48" s="420"/>
      <c r="G48" s="420"/>
    </row>
    <row r="49" spans="5:7" x14ac:dyDescent="0.25">
      <c r="E49" s="420"/>
      <c r="F49" s="420"/>
      <c r="G49" s="420"/>
    </row>
    <row r="50" spans="5:7" x14ac:dyDescent="0.25">
      <c r="E50" s="420"/>
      <c r="F50" s="420"/>
      <c r="G50" s="420"/>
    </row>
    <row r="51" spans="5:7" x14ac:dyDescent="0.25">
      <c r="E51" s="420"/>
      <c r="F51" s="420"/>
      <c r="G51" s="420"/>
    </row>
    <row r="52" spans="5:7" x14ac:dyDescent="0.25">
      <c r="E52" s="420"/>
      <c r="F52" s="420"/>
      <c r="G52" s="420"/>
    </row>
    <row r="53" spans="5:7" x14ac:dyDescent="0.25">
      <c r="E53" s="420"/>
      <c r="F53" s="420"/>
      <c r="G53" s="420"/>
    </row>
    <row r="54" spans="5:7" x14ac:dyDescent="0.25">
      <c r="E54" s="420"/>
      <c r="F54" s="420"/>
      <c r="G54" s="420"/>
    </row>
    <row r="55" spans="5:7" x14ac:dyDescent="0.25">
      <c r="E55" s="420"/>
      <c r="F55" s="420"/>
      <c r="G55" s="420"/>
    </row>
    <row r="56" spans="5:7" x14ac:dyDescent="0.25">
      <c r="E56" s="420"/>
      <c r="F56" s="420"/>
      <c r="G56" s="420"/>
    </row>
    <row r="57" spans="5:7" x14ac:dyDescent="0.25">
      <c r="E57" s="420"/>
      <c r="F57" s="420"/>
      <c r="G57" s="420"/>
    </row>
    <row r="58" spans="5:7" x14ac:dyDescent="0.25">
      <c r="E58" s="420"/>
      <c r="F58" s="420"/>
      <c r="G58" s="420"/>
    </row>
    <row r="59" spans="5:7" x14ac:dyDescent="0.25">
      <c r="E59" s="420"/>
      <c r="F59" s="420"/>
      <c r="G59" s="420"/>
    </row>
    <row r="60" spans="5:7" x14ac:dyDescent="0.25">
      <c r="E60" s="420"/>
      <c r="F60" s="420"/>
      <c r="G60" s="420"/>
    </row>
    <row r="61" spans="5:7" x14ac:dyDescent="0.25">
      <c r="E61" s="420"/>
      <c r="F61" s="420"/>
      <c r="G61" s="420"/>
    </row>
    <row r="62" spans="5:7" x14ac:dyDescent="0.25">
      <c r="E62" s="420"/>
      <c r="F62" s="420"/>
      <c r="G62" s="420"/>
    </row>
    <row r="63" spans="5:7" x14ac:dyDescent="0.25">
      <c r="E63" s="420"/>
      <c r="F63" s="420"/>
      <c r="G63" s="420"/>
    </row>
    <row r="64" spans="5:7" x14ac:dyDescent="0.25">
      <c r="E64" s="420"/>
      <c r="F64" s="420"/>
      <c r="G64" s="420"/>
    </row>
    <row r="65" spans="5:7" x14ac:dyDescent="0.25">
      <c r="E65" s="420"/>
      <c r="F65" s="420"/>
      <c r="G65" s="420"/>
    </row>
    <row r="66" spans="5:7" x14ac:dyDescent="0.25">
      <c r="E66" s="420"/>
      <c r="F66" s="420"/>
      <c r="G66" s="420"/>
    </row>
    <row r="67" spans="5:7" x14ac:dyDescent="0.25">
      <c r="E67" s="420"/>
      <c r="F67" s="420"/>
      <c r="G67" s="420"/>
    </row>
    <row r="68" spans="5:7" x14ac:dyDescent="0.25">
      <c r="E68" s="420"/>
      <c r="F68" s="420"/>
      <c r="G68" s="420"/>
    </row>
    <row r="69" spans="5:7" x14ac:dyDescent="0.25">
      <c r="E69" s="420"/>
      <c r="F69" s="420"/>
      <c r="G69" s="420"/>
    </row>
    <row r="70" spans="5:7" x14ac:dyDescent="0.25">
      <c r="E70" s="420"/>
      <c r="F70" s="420"/>
      <c r="G70" s="420"/>
    </row>
    <row r="71" spans="5:7" x14ac:dyDescent="0.25">
      <c r="E71" s="420"/>
      <c r="F71" s="420"/>
      <c r="G71" s="420"/>
    </row>
    <row r="72" spans="5:7" x14ac:dyDescent="0.25">
      <c r="E72" s="420"/>
      <c r="F72" s="420"/>
      <c r="G72" s="420"/>
    </row>
    <row r="73" spans="5:7" x14ac:dyDescent="0.25">
      <c r="E73" s="420"/>
      <c r="F73" s="420"/>
      <c r="G73" s="420"/>
    </row>
    <row r="74" spans="5:7" x14ac:dyDescent="0.25">
      <c r="E74" s="420"/>
      <c r="F74" s="420"/>
      <c r="G74" s="420"/>
    </row>
    <row r="75" spans="5:7" x14ac:dyDescent="0.25">
      <c r="E75" s="420"/>
      <c r="F75" s="420"/>
      <c r="G75" s="420"/>
    </row>
    <row r="76" spans="5:7" x14ac:dyDescent="0.25">
      <c r="E76" s="420"/>
      <c r="F76" s="420"/>
      <c r="G76" s="420"/>
    </row>
    <row r="77" spans="5:7" x14ac:dyDescent="0.25">
      <c r="E77" s="420"/>
      <c r="F77" s="420"/>
      <c r="G77" s="420"/>
    </row>
    <row r="78" spans="5:7" x14ac:dyDescent="0.25">
      <c r="E78" s="420"/>
      <c r="F78" s="420"/>
      <c r="G78" s="420"/>
    </row>
    <row r="79" spans="5:7" x14ac:dyDescent="0.25">
      <c r="E79" s="420"/>
      <c r="F79" s="420"/>
      <c r="G79" s="420"/>
    </row>
    <row r="80" spans="5:7" x14ac:dyDescent="0.25">
      <c r="E80" s="420"/>
      <c r="F80" s="420"/>
      <c r="G80" s="420"/>
    </row>
    <row r="81" spans="5:7" x14ac:dyDescent="0.25">
      <c r="E81" s="420"/>
      <c r="F81" s="420"/>
      <c r="G81" s="420"/>
    </row>
    <row r="82" spans="5:7" x14ac:dyDescent="0.25">
      <c r="E82" s="420"/>
      <c r="F82" s="420"/>
      <c r="G82" s="420"/>
    </row>
    <row r="83" spans="5:7" x14ac:dyDescent="0.25">
      <c r="E83" s="420"/>
      <c r="F83" s="420"/>
      <c r="G83" s="420"/>
    </row>
    <row r="84" spans="5:7" x14ac:dyDescent="0.25">
      <c r="E84" s="420"/>
      <c r="F84" s="420"/>
      <c r="G84" s="420"/>
    </row>
    <row r="85" spans="5:7" x14ac:dyDescent="0.25">
      <c r="E85" s="420"/>
      <c r="F85" s="420"/>
      <c r="G85" s="420"/>
    </row>
    <row r="86" spans="5:7" x14ac:dyDescent="0.25">
      <c r="E86" s="420"/>
      <c r="F86" s="420"/>
      <c r="G86" s="420"/>
    </row>
    <row r="87" spans="5:7" x14ac:dyDescent="0.25">
      <c r="E87" s="420"/>
      <c r="F87" s="420"/>
      <c r="G87" s="420"/>
    </row>
    <row r="88" spans="5:7" x14ac:dyDescent="0.25">
      <c r="E88" s="420"/>
      <c r="F88" s="420"/>
      <c r="G88" s="420"/>
    </row>
    <row r="89" spans="5:7" x14ac:dyDescent="0.25">
      <c r="E89" s="420"/>
      <c r="F89" s="420"/>
      <c r="G89" s="420"/>
    </row>
    <row r="90" spans="5:7" x14ac:dyDescent="0.25">
      <c r="E90" s="420"/>
      <c r="F90" s="420"/>
      <c r="G90" s="420"/>
    </row>
    <row r="91" spans="5:7" x14ac:dyDescent="0.25">
      <c r="E91" s="420"/>
      <c r="F91" s="420"/>
      <c r="G91" s="420"/>
    </row>
    <row r="92" spans="5:7" x14ac:dyDescent="0.25">
      <c r="E92" s="420"/>
      <c r="F92" s="420"/>
      <c r="G92" s="420"/>
    </row>
    <row r="93" spans="5:7" x14ac:dyDescent="0.25">
      <c r="E93" s="420"/>
      <c r="F93" s="420"/>
      <c r="G93" s="420"/>
    </row>
    <row r="94" spans="5:7" x14ac:dyDescent="0.25">
      <c r="E94" s="420"/>
      <c r="F94" s="420"/>
      <c r="G94" s="420"/>
    </row>
    <row r="95" spans="5:7" x14ac:dyDescent="0.25">
      <c r="E95" s="420"/>
      <c r="F95" s="420"/>
      <c r="G95" s="420"/>
    </row>
    <row r="96" spans="5:7" x14ac:dyDescent="0.25">
      <c r="E96" s="420"/>
      <c r="F96" s="420"/>
      <c r="G96" s="420"/>
    </row>
    <row r="97" spans="5:7" x14ac:dyDescent="0.25">
      <c r="E97" s="420"/>
      <c r="F97" s="420"/>
      <c r="G97" s="420"/>
    </row>
    <row r="98" spans="5:7" x14ac:dyDescent="0.25">
      <c r="E98" s="420"/>
      <c r="F98" s="420"/>
      <c r="G98" s="420"/>
    </row>
    <row r="99" spans="5:7" x14ac:dyDescent="0.25">
      <c r="E99" s="420"/>
      <c r="F99" s="420"/>
      <c r="G99" s="420"/>
    </row>
    <row r="100" spans="5:7" x14ac:dyDescent="0.25">
      <c r="E100" s="420"/>
      <c r="F100" s="420"/>
      <c r="G100" s="420"/>
    </row>
    <row r="101" spans="5:7" x14ac:dyDescent="0.25">
      <c r="E101" s="420"/>
      <c r="F101" s="420"/>
      <c r="G101" s="420"/>
    </row>
    <row r="102" spans="5:7" x14ac:dyDescent="0.25">
      <c r="E102" s="420"/>
      <c r="F102" s="420"/>
      <c r="G102" s="420"/>
    </row>
    <row r="103" spans="5:7" x14ac:dyDescent="0.25">
      <c r="E103" s="420"/>
      <c r="F103" s="420"/>
      <c r="G103" s="420"/>
    </row>
    <row r="104" spans="5:7" x14ac:dyDescent="0.25">
      <c r="E104" s="420"/>
      <c r="F104" s="420"/>
      <c r="G104" s="420"/>
    </row>
    <row r="105" spans="5:7" x14ac:dyDescent="0.25">
      <c r="E105" s="420"/>
      <c r="F105" s="420"/>
      <c r="G105" s="420"/>
    </row>
    <row r="106" spans="5:7" x14ac:dyDescent="0.25">
      <c r="E106" s="420"/>
      <c r="F106" s="420"/>
      <c r="G106" s="420"/>
    </row>
    <row r="107" spans="5:7" x14ac:dyDescent="0.25">
      <c r="E107" s="420"/>
      <c r="F107" s="420"/>
      <c r="G107" s="420"/>
    </row>
    <row r="108" spans="5:7" x14ac:dyDescent="0.25">
      <c r="E108" s="420"/>
      <c r="F108" s="420"/>
      <c r="G108" s="420"/>
    </row>
    <row r="109" spans="5:7" x14ac:dyDescent="0.25">
      <c r="E109" s="420"/>
      <c r="F109" s="420"/>
      <c r="G109" s="420"/>
    </row>
    <row r="110" spans="5:7" x14ac:dyDescent="0.25">
      <c r="E110" s="420"/>
      <c r="F110" s="420"/>
      <c r="G110" s="420"/>
    </row>
    <row r="111" spans="5:7" x14ac:dyDescent="0.25">
      <c r="E111" s="420"/>
      <c r="F111" s="420"/>
      <c r="G111" s="420"/>
    </row>
    <row r="112" spans="5:7" x14ac:dyDescent="0.25">
      <c r="E112" s="420"/>
      <c r="F112" s="420"/>
      <c r="G112" s="420"/>
    </row>
    <row r="113" spans="2:9" x14ac:dyDescent="0.25">
      <c r="E113" s="420"/>
      <c r="F113" s="420"/>
      <c r="G113" s="420"/>
    </row>
    <row r="114" spans="2:9" x14ac:dyDescent="0.25">
      <c r="E114" s="420"/>
      <c r="F114" s="420"/>
      <c r="G114" s="420"/>
    </row>
    <row r="115" spans="2:9" x14ac:dyDescent="0.25">
      <c r="E115" s="420"/>
      <c r="F115" s="420"/>
      <c r="G115" s="420"/>
    </row>
    <row r="116" spans="2:9" x14ac:dyDescent="0.25">
      <c r="E116" s="420"/>
      <c r="F116" s="420"/>
      <c r="G116" s="420"/>
    </row>
    <row r="117" spans="2:9" x14ac:dyDescent="0.25">
      <c r="B117" s="411"/>
      <c r="C117" s="411"/>
      <c r="D117" s="411"/>
      <c r="E117" s="420"/>
      <c r="F117" s="420"/>
      <c r="G117" s="420"/>
      <c r="H117" s="411"/>
      <c r="I117" s="411"/>
    </row>
    <row r="118" spans="2:9" ht="15" x14ac:dyDescent="0.25">
      <c r="B118" s="410"/>
      <c r="C118" s="410"/>
      <c r="D118" s="410"/>
      <c r="E118" s="419"/>
      <c r="F118" s="419"/>
      <c r="G118" s="419"/>
      <c r="H118" s="362"/>
      <c r="I118" s="362"/>
    </row>
    <row r="119" spans="2:9" ht="15" x14ac:dyDescent="0.25">
      <c r="B119" s="410"/>
      <c r="C119" s="410"/>
      <c r="D119" s="410"/>
      <c r="E119" s="419"/>
      <c r="F119" s="419"/>
      <c r="G119" s="419"/>
      <c r="H119" s="362"/>
      <c r="I119" s="362"/>
    </row>
    <row r="120" spans="2:9" ht="15" x14ac:dyDescent="0.25">
      <c r="B120" s="410"/>
      <c r="C120" s="410"/>
      <c r="D120" s="410"/>
      <c r="E120" s="419"/>
      <c r="F120" s="419"/>
      <c r="G120" s="419"/>
      <c r="H120" s="362"/>
      <c r="I120" s="362"/>
    </row>
  </sheetData>
  <mergeCells count="7">
    <mergeCell ref="G18:I18"/>
    <mergeCell ref="G20:I20"/>
    <mergeCell ref="A1:B1"/>
    <mergeCell ref="A2:B2"/>
    <mergeCell ref="A3:B3"/>
    <mergeCell ref="A4:B4"/>
    <mergeCell ref="D8:F8"/>
  </mergeCells>
  <pageMargins left="0.7" right="0.7" top="0.75" bottom="0.75" header="0.3" footer="0.3"/>
  <pageSetup scale="34"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0066"/>
  </sheetPr>
  <dimension ref="A1:S90"/>
  <sheetViews>
    <sheetView topLeftCell="A18" zoomScaleNormal="100" workbookViewId="0">
      <selection activeCell="K75" sqref="K75"/>
    </sheetView>
  </sheetViews>
  <sheetFormatPr defaultRowHeight="13.2" x14ac:dyDescent="0.25"/>
  <cols>
    <col min="1" max="1" width="11.44140625" style="236" customWidth="1"/>
    <col min="3" max="3" width="12.21875" customWidth="1"/>
    <col min="4" max="4" width="11" customWidth="1"/>
    <col min="6" max="6" width="3.44140625" customWidth="1"/>
    <col min="7" max="7" width="6" customWidth="1"/>
    <col min="8" max="8" width="12.5546875" customWidth="1"/>
    <col min="9" max="9" width="8.5546875" customWidth="1"/>
    <col min="10" max="10" width="10.77734375" customWidth="1"/>
    <col min="11" max="11" width="20.44140625" customWidth="1"/>
    <col min="12" max="18" width="20.44140625" style="228" customWidth="1"/>
    <col min="85" max="85" width="11" customWidth="1"/>
    <col min="88" max="88" width="10.21875" customWidth="1"/>
    <col min="92" max="97" width="17.77734375" customWidth="1"/>
    <col min="98" max="98" width="19" customWidth="1"/>
    <col min="99" max="99" width="19.21875" customWidth="1"/>
    <col min="100" max="100" width="18.77734375" customWidth="1"/>
    <col min="101" max="101" width="17.44140625" customWidth="1"/>
    <col min="102" max="102" width="16.21875" customWidth="1"/>
    <col min="103" max="107" width="5.77734375" customWidth="1"/>
    <col min="108" max="108" width="17.21875" customWidth="1"/>
  </cols>
  <sheetData>
    <row r="1" spans="1:18" s="80" customFormat="1" ht="15.6" x14ac:dyDescent="0.25">
      <c r="A1" s="3" t="s">
        <v>81</v>
      </c>
      <c r="B1" s="93"/>
      <c r="C1" s="47">
        <f>'Tender Cover Sheet'!C12</f>
        <v>0</v>
      </c>
      <c r="D1" s="3"/>
      <c r="G1" s="40"/>
      <c r="I1" s="6"/>
      <c r="J1" s="6"/>
      <c r="L1" s="41"/>
      <c r="M1" s="10"/>
      <c r="N1" s="43"/>
      <c r="O1" s="44"/>
      <c r="P1" s="6"/>
      <c r="Q1" s="45"/>
      <c r="R1" s="7"/>
    </row>
    <row r="2" spans="1:18" s="80" customFormat="1" ht="15.6" x14ac:dyDescent="0.25">
      <c r="A2" s="3" t="s">
        <v>82</v>
      </c>
      <c r="B2" s="93"/>
      <c r="C2" s="47" t="str">
        <f>'Tender Cover Sheet'!C14</f>
        <v>Supply and Installation of Satallite equipment for a period of three (3) years</v>
      </c>
      <c r="D2" s="6"/>
      <c r="G2" s="40"/>
      <c r="I2" s="6"/>
      <c r="J2" s="6"/>
      <c r="K2" s="8"/>
      <c r="L2" s="42"/>
      <c r="M2" s="11"/>
      <c r="N2" s="43"/>
      <c r="O2" s="44"/>
      <c r="P2" s="6"/>
      <c r="Q2" s="46"/>
      <c r="R2" s="7"/>
    </row>
    <row r="3" spans="1:18" s="80" customFormat="1" ht="15.6" x14ac:dyDescent="0.25">
      <c r="A3" s="3" t="s">
        <v>83</v>
      </c>
      <c r="B3" s="93"/>
      <c r="C3" s="118">
        <f>'Tender Cover Sheet'!C16</f>
        <v>0</v>
      </c>
      <c r="D3" s="6"/>
      <c r="G3" s="40"/>
      <c r="I3" s="6"/>
      <c r="J3" s="6"/>
      <c r="K3" s="8"/>
      <c r="L3" s="42"/>
      <c r="M3" s="11"/>
      <c r="N3" s="43"/>
      <c r="O3" s="44"/>
      <c r="P3" s="6"/>
      <c r="Q3" s="46"/>
      <c r="R3" s="7"/>
    </row>
    <row r="4" spans="1:18" s="80" customFormat="1" ht="15.6" x14ac:dyDescent="0.25">
      <c r="A4" s="3" t="s">
        <v>87</v>
      </c>
      <c r="B4" s="93"/>
      <c r="C4" s="118" t="str">
        <f>'Tender Cover Sheet'!C18</f>
        <v>Main Offer Only</v>
      </c>
      <c r="D4" s="6"/>
      <c r="G4" s="40"/>
      <c r="I4" s="6"/>
      <c r="J4" s="6"/>
      <c r="K4" s="8"/>
      <c r="L4" s="42"/>
      <c r="M4" s="11"/>
      <c r="N4" s="43"/>
      <c r="O4" s="44"/>
      <c r="P4" s="6"/>
      <c r="Q4" s="46"/>
      <c r="R4" s="7"/>
    </row>
    <row r="5" spans="1:18" s="80" customFormat="1" ht="15.6" x14ac:dyDescent="0.25">
      <c r="A5" s="229"/>
      <c r="B5" s="81"/>
      <c r="C5" s="3"/>
      <c r="D5" s="3"/>
      <c r="E5" s="3"/>
      <c r="F5" s="9"/>
      <c r="G5" s="82"/>
      <c r="H5" s="9"/>
      <c r="I5" s="9"/>
      <c r="J5" s="7"/>
      <c r="K5" s="7"/>
      <c r="L5" s="198"/>
      <c r="M5" s="198"/>
      <c r="N5" s="198"/>
      <c r="O5" s="198"/>
      <c r="P5" s="199"/>
      <c r="Q5" s="200"/>
      <c r="R5" s="201"/>
    </row>
    <row r="6" spans="1:18" s="69" customFormat="1" ht="17.399999999999999" x14ac:dyDescent="0.25">
      <c r="A6" s="230" t="s">
        <v>213</v>
      </c>
      <c r="B6" s="76"/>
      <c r="C6" s="68"/>
      <c r="D6" s="68"/>
      <c r="E6" s="68"/>
      <c r="F6" s="22"/>
      <c r="G6" s="78"/>
      <c r="H6" s="22"/>
      <c r="I6" s="22"/>
      <c r="J6" s="5"/>
      <c r="K6" s="5"/>
      <c r="L6" s="202"/>
      <c r="M6" s="202"/>
      <c r="N6" s="202"/>
      <c r="O6" s="202"/>
      <c r="P6" s="203"/>
      <c r="Q6" s="200"/>
      <c r="R6" s="201"/>
    </row>
    <row r="7" spans="1:18" s="69" customFormat="1" ht="13.8" x14ac:dyDescent="0.25">
      <c r="A7" s="229"/>
      <c r="B7" s="76"/>
      <c r="C7" s="68"/>
      <c r="D7" s="68"/>
      <c r="E7" s="68"/>
      <c r="F7" s="22"/>
      <c r="G7" s="78"/>
      <c r="H7" s="22"/>
      <c r="I7" s="22"/>
      <c r="J7" s="5"/>
      <c r="K7" s="5"/>
      <c r="L7" s="202"/>
      <c r="M7" s="202"/>
      <c r="N7" s="202"/>
      <c r="O7" s="202"/>
      <c r="P7" s="199"/>
      <c r="Q7" s="200"/>
      <c r="R7" s="201"/>
    </row>
    <row r="8" spans="1:18" s="69" customFormat="1" ht="17.399999999999999" x14ac:dyDescent="0.25">
      <c r="A8" s="230" t="s">
        <v>114</v>
      </c>
      <c r="B8" s="76"/>
      <c r="C8" s="77"/>
      <c r="D8" s="77"/>
      <c r="E8" s="77"/>
      <c r="F8" s="22"/>
      <c r="G8" s="78"/>
      <c r="H8" s="22"/>
      <c r="I8" s="22"/>
      <c r="J8" s="5"/>
      <c r="K8" s="5"/>
      <c r="L8" s="202"/>
      <c r="M8" s="202"/>
      <c r="N8" s="202"/>
      <c r="O8" s="202"/>
      <c r="P8" s="199"/>
      <c r="Q8" s="200"/>
      <c r="R8" s="201"/>
    </row>
    <row r="9" spans="1:18" s="69" customFormat="1" ht="42" customHeight="1" x14ac:dyDescent="0.25">
      <c r="A9" s="293">
        <v>1</v>
      </c>
      <c r="B9" s="555" t="s">
        <v>220</v>
      </c>
      <c r="C9" s="555"/>
      <c r="D9" s="555"/>
      <c r="E9" s="555"/>
      <c r="F9" s="555"/>
      <c r="G9" s="555"/>
      <c r="H9" s="555"/>
      <c r="I9" s="22"/>
      <c r="J9" s="5"/>
      <c r="K9" s="5"/>
      <c r="L9" s="202"/>
      <c r="M9" s="202"/>
      <c r="N9" s="202"/>
      <c r="O9" s="202"/>
      <c r="P9" s="199"/>
      <c r="Q9" s="200"/>
      <c r="R9" s="201"/>
    </row>
    <row r="10" spans="1:18" s="69" customFormat="1" ht="18" thickBot="1" x14ac:dyDescent="0.3">
      <c r="A10" s="275"/>
      <c r="B10" s="269"/>
      <c r="C10" s="68"/>
      <c r="D10" s="68"/>
      <c r="E10" s="68"/>
      <c r="F10" s="276"/>
      <c r="G10" s="270"/>
      <c r="H10" s="276"/>
      <c r="I10" s="276"/>
      <c r="J10" s="277"/>
      <c r="K10" s="278"/>
      <c r="L10" s="278"/>
      <c r="M10" s="278"/>
      <c r="N10" s="278"/>
      <c r="O10" s="278"/>
      <c r="P10" s="278"/>
      <c r="Q10" s="278"/>
      <c r="R10" s="278"/>
    </row>
    <row r="11" spans="1:18" s="287" customFormat="1" ht="18" thickBot="1" x14ac:dyDescent="0.3">
      <c r="A11" s="231"/>
      <c r="B11" s="283"/>
      <c r="C11" s="143"/>
      <c r="D11" s="143"/>
      <c r="E11" s="143"/>
      <c r="F11" s="284"/>
      <c r="G11" s="285"/>
      <c r="H11" s="284"/>
      <c r="I11" s="284"/>
      <c r="J11" s="286"/>
      <c r="K11" s="292">
        <v>1</v>
      </c>
      <c r="L11" s="292">
        <v>2</v>
      </c>
      <c r="M11" s="292">
        <v>3</v>
      </c>
      <c r="N11" s="291">
        <v>4</v>
      </c>
      <c r="O11" s="291">
        <v>5</v>
      </c>
      <c r="P11" s="291">
        <v>6</v>
      </c>
      <c r="Q11" s="291">
        <v>7</v>
      </c>
      <c r="R11" s="291">
        <v>8</v>
      </c>
    </row>
    <row r="12" spans="1:18" s="280" customFormat="1" ht="87" customHeight="1" thickBot="1" x14ac:dyDescent="0.3">
      <c r="A12" s="279" t="s">
        <v>120</v>
      </c>
      <c r="B12" s="594" t="s">
        <v>226</v>
      </c>
      <c r="C12" s="595"/>
      <c r="D12" s="595"/>
      <c r="E12" s="595"/>
      <c r="F12" s="595"/>
      <c r="G12" s="595"/>
      <c r="H12" s="596"/>
      <c r="I12" s="281" t="s">
        <v>77</v>
      </c>
      <c r="J12" s="281"/>
      <c r="K12" s="288" t="e">
        <f>#REF!</f>
        <v>#REF!</v>
      </c>
      <c r="L12" s="289" t="e">
        <f>#REF!</f>
        <v>#REF!</v>
      </c>
      <c r="M12" s="289" t="e">
        <f>#REF!</f>
        <v>#REF!</v>
      </c>
      <c r="N12" s="289" t="e">
        <f>#REF!</f>
        <v>#REF!</v>
      </c>
      <c r="O12" s="289" t="e">
        <f>#REF!</f>
        <v>#REF!</v>
      </c>
      <c r="P12" s="289" t="e">
        <f>#REF!</f>
        <v>#REF!</v>
      </c>
      <c r="Q12" s="289" t="e">
        <f>#REF!</f>
        <v>#REF!</v>
      </c>
      <c r="R12" s="289" t="e">
        <f>#REF!</f>
        <v>#REF!</v>
      </c>
    </row>
    <row r="13" spans="1:18" ht="18" customHeight="1" x14ac:dyDescent="0.25">
      <c r="A13" s="232"/>
      <c r="B13" s="598" t="s">
        <v>130</v>
      </c>
      <c r="C13" s="599"/>
      <c r="D13" s="599"/>
      <c r="E13" s="599"/>
      <c r="F13" s="599"/>
      <c r="G13" s="599"/>
      <c r="H13" s="600"/>
      <c r="I13" s="152" t="s">
        <v>77</v>
      </c>
      <c r="J13" s="153"/>
      <c r="K13" s="282"/>
      <c r="L13" s="282"/>
      <c r="M13" s="282"/>
      <c r="N13" s="282"/>
      <c r="O13" s="282"/>
      <c r="P13" s="282"/>
      <c r="Q13" s="282"/>
      <c r="R13" s="282"/>
    </row>
    <row r="14" spans="1:18" ht="18" customHeight="1" x14ac:dyDescent="0.25">
      <c r="A14" s="233"/>
      <c r="B14" s="180" t="s">
        <v>131</v>
      </c>
      <c r="C14" s="154"/>
      <c r="D14" s="154"/>
      <c r="E14" s="154"/>
      <c r="F14" s="154"/>
      <c r="G14" s="154"/>
      <c r="H14" s="155"/>
      <c r="I14" s="156"/>
      <c r="J14" s="144"/>
      <c r="K14" s="237"/>
      <c r="L14" s="237"/>
      <c r="M14" s="237"/>
      <c r="N14" s="237"/>
      <c r="O14" s="237"/>
      <c r="P14" s="237"/>
      <c r="Q14" s="237"/>
      <c r="R14" s="237"/>
    </row>
    <row r="15" spans="1:18" ht="22.5" customHeight="1" thickBot="1" x14ac:dyDescent="0.3">
      <c r="A15" s="234"/>
      <c r="B15" s="157" t="s">
        <v>132</v>
      </c>
      <c r="C15" s="157"/>
      <c r="D15" s="157"/>
      <c r="E15" s="157"/>
      <c r="F15" s="157"/>
      <c r="G15" s="157"/>
      <c r="H15" s="158"/>
      <c r="I15" s="159"/>
      <c r="J15" s="158"/>
      <c r="K15" s="238"/>
      <c r="L15" s="238"/>
      <c r="M15" s="238"/>
      <c r="N15" s="238"/>
      <c r="O15" s="238"/>
      <c r="P15" s="238"/>
      <c r="Q15" s="238"/>
      <c r="R15" s="238"/>
    </row>
    <row r="16" spans="1:18" ht="13.8" x14ac:dyDescent="0.25">
      <c r="A16" s="235"/>
      <c r="B16" s="250" t="s">
        <v>133</v>
      </c>
      <c r="C16" s="250"/>
      <c r="D16" s="250"/>
      <c r="E16" s="178"/>
      <c r="F16" s="178"/>
      <c r="G16" s="178"/>
      <c r="H16" s="178"/>
      <c r="I16" s="255"/>
      <c r="J16" s="252" t="s">
        <v>134</v>
      </c>
      <c r="K16" s="271"/>
      <c r="L16" s="271"/>
      <c r="M16" s="205"/>
      <c r="N16" s="205"/>
      <c r="O16" s="205"/>
      <c r="P16" s="205"/>
      <c r="Q16" s="205"/>
      <c r="R16" s="205"/>
    </row>
    <row r="17" spans="1:18" x14ac:dyDescent="0.25">
      <c r="A17" s="142">
        <v>1</v>
      </c>
      <c r="B17" s="126" t="s">
        <v>135</v>
      </c>
      <c r="C17" s="126"/>
      <c r="D17" s="126"/>
      <c r="E17" s="126"/>
      <c r="F17" s="126"/>
      <c r="G17" s="126"/>
      <c r="H17" s="126"/>
      <c r="I17" s="128"/>
      <c r="J17" s="256" t="s">
        <v>134</v>
      </c>
      <c r="K17" s="206">
        <v>1000</v>
      </c>
      <c r="L17" s="206"/>
      <c r="M17" s="206"/>
      <c r="N17" s="206"/>
      <c r="O17" s="206"/>
      <c r="P17" s="206"/>
      <c r="Q17" s="206"/>
      <c r="R17" s="206"/>
    </row>
    <row r="18" spans="1:18" x14ac:dyDescent="0.25">
      <c r="A18" s="142">
        <v>2</v>
      </c>
      <c r="B18" s="126" t="s">
        <v>136</v>
      </c>
      <c r="C18" s="126"/>
      <c r="D18" s="126"/>
      <c r="E18" s="126"/>
      <c r="F18" s="126"/>
      <c r="G18" s="126"/>
      <c r="H18" s="126"/>
      <c r="I18" s="128"/>
      <c r="J18" s="256" t="s">
        <v>134</v>
      </c>
      <c r="K18" s="208"/>
      <c r="L18" s="208"/>
      <c r="M18" s="208"/>
      <c r="N18" s="208"/>
      <c r="O18" s="208"/>
      <c r="P18" s="208"/>
      <c r="Q18" s="208"/>
      <c r="R18" s="208"/>
    </row>
    <row r="19" spans="1:18" x14ac:dyDescent="0.25">
      <c r="A19" s="142">
        <v>3</v>
      </c>
      <c r="B19" s="126" t="s">
        <v>137</v>
      </c>
      <c r="C19" s="126"/>
      <c r="D19" s="126"/>
      <c r="E19" s="126"/>
      <c r="F19" s="126"/>
      <c r="G19" s="126"/>
      <c r="H19" s="126"/>
      <c r="I19" s="128"/>
      <c r="J19" s="256" t="s">
        <v>134</v>
      </c>
      <c r="K19" s="206"/>
      <c r="L19" s="206"/>
      <c r="M19" s="206"/>
      <c r="N19" s="206"/>
      <c r="O19" s="206"/>
      <c r="P19" s="206"/>
      <c r="Q19" s="206"/>
      <c r="R19" s="206"/>
    </row>
    <row r="20" spans="1:18" ht="13.8" thickBot="1" x14ac:dyDescent="0.3">
      <c r="A20" s="146">
        <v>4</v>
      </c>
      <c r="B20" s="126" t="s">
        <v>138</v>
      </c>
      <c r="C20" s="126"/>
      <c r="D20" s="126"/>
      <c r="E20" s="126"/>
      <c r="F20" s="126"/>
      <c r="G20" s="126"/>
      <c r="H20" s="126"/>
      <c r="I20" s="128"/>
      <c r="J20" s="256" t="s">
        <v>134</v>
      </c>
      <c r="K20" s="210"/>
      <c r="L20" s="210"/>
      <c r="M20" s="210"/>
      <c r="N20" s="210"/>
      <c r="O20" s="210"/>
      <c r="P20" s="210"/>
      <c r="Q20" s="210"/>
      <c r="R20" s="210"/>
    </row>
    <row r="21" spans="1:18" ht="13.8" thickBot="1" x14ac:dyDescent="0.3">
      <c r="A21" s="166">
        <v>5</v>
      </c>
      <c r="B21" s="167" t="s">
        <v>139</v>
      </c>
      <c r="C21" s="167"/>
      <c r="D21" s="167"/>
      <c r="E21" s="167"/>
      <c r="F21" s="167"/>
      <c r="G21" s="167"/>
      <c r="H21" s="167" t="s">
        <v>140</v>
      </c>
      <c r="I21" s="168"/>
      <c r="J21" s="257" t="s">
        <v>134</v>
      </c>
      <c r="K21" s="213">
        <f>SUM(K17:K20)</f>
        <v>1000</v>
      </c>
      <c r="L21" s="213">
        <f t="shared" ref="L21:R21" si="0">SUM(L17:L20)</f>
        <v>0</v>
      </c>
      <c r="M21" s="213">
        <f t="shared" si="0"/>
        <v>0</v>
      </c>
      <c r="N21" s="213">
        <f t="shared" si="0"/>
        <v>0</v>
      </c>
      <c r="O21" s="213">
        <f t="shared" si="0"/>
        <v>0</v>
      </c>
      <c r="P21" s="213">
        <f t="shared" si="0"/>
        <v>0</v>
      </c>
      <c r="Q21" s="213">
        <f t="shared" si="0"/>
        <v>0</v>
      </c>
      <c r="R21" s="213">
        <f t="shared" si="0"/>
        <v>0</v>
      </c>
    </row>
    <row r="22" spans="1:18" x14ac:dyDescent="0.25">
      <c r="A22" s="145">
        <v>6</v>
      </c>
      <c r="B22" s="126" t="s">
        <v>141</v>
      </c>
      <c r="C22" s="126"/>
      <c r="D22" s="126"/>
      <c r="E22" s="126"/>
      <c r="F22" s="126"/>
      <c r="G22" s="126"/>
      <c r="H22" s="126"/>
      <c r="I22" s="128"/>
      <c r="J22" s="256" t="s">
        <v>134</v>
      </c>
      <c r="K22" s="206"/>
      <c r="L22" s="206"/>
      <c r="M22" s="214"/>
      <c r="N22" s="214"/>
      <c r="O22" s="214"/>
      <c r="P22" s="214"/>
      <c r="Q22" s="214"/>
      <c r="R22" s="214"/>
    </row>
    <row r="23" spans="1:18" x14ac:dyDescent="0.25">
      <c r="A23" s="142">
        <v>7</v>
      </c>
      <c r="B23" s="126" t="s">
        <v>142</v>
      </c>
      <c r="C23" s="126"/>
      <c r="D23" s="126"/>
      <c r="E23" s="126"/>
      <c r="F23" s="126"/>
      <c r="G23" s="126"/>
      <c r="H23" s="126"/>
      <c r="I23" s="128"/>
      <c r="J23" s="256" t="s">
        <v>134</v>
      </c>
      <c r="K23" s="208"/>
      <c r="L23" s="208"/>
      <c r="M23" s="206"/>
      <c r="N23" s="206"/>
      <c r="O23" s="206"/>
      <c r="P23" s="206"/>
      <c r="Q23" s="206"/>
      <c r="R23" s="206"/>
    </row>
    <row r="24" spans="1:18" x14ac:dyDescent="0.25">
      <c r="A24" s="142">
        <v>8</v>
      </c>
      <c r="B24" s="126" t="s">
        <v>143</v>
      </c>
      <c r="C24" s="126"/>
      <c r="D24" s="126"/>
      <c r="E24" s="126"/>
      <c r="F24" s="126"/>
      <c r="G24" s="126"/>
      <c r="H24" s="126"/>
      <c r="I24" s="128"/>
      <c r="J24" s="256" t="s">
        <v>134</v>
      </c>
      <c r="K24" s="206"/>
      <c r="L24" s="206"/>
      <c r="M24" s="208"/>
      <c r="N24" s="208"/>
      <c r="O24" s="208"/>
      <c r="P24" s="208"/>
      <c r="Q24" s="208"/>
      <c r="R24" s="208"/>
    </row>
    <row r="25" spans="1:18" x14ac:dyDescent="0.25">
      <c r="A25" s="142">
        <v>9</v>
      </c>
      <c r="B25" s="126" t="s">
        <v>144</v>
      </c>
      <c r="C25" s="126"/>
      <c r="D25" s="126"/>
      <c r="E25" s="126"/>
      <c r="F25" s="126"/>
      <c r="G25" s="126"/>
      <c r="H25" s="126"/>
      <c r="I25" s="128"/>
      <c r="J25" s="256" t="s">
        <v>134</v>
      </c>
      <c r="K25" s="210"/>
      <c r="L25" s="210"/>
      <c r="M25" s="206"/>
      <c r="N25" s="206"/>
      <c r="O25" s="206"/>
      <c r="P25" s="206"/>
      <c r="Q25" s="206"/>
      <c r="R25" s="206"/>
    </row>
    <row r="26" spans="1:18" ht="13.8" thickBot="1" x14ac:dyDescent="0.3">
      <c r="A26" s="146">
        <v>10</v>
      </c>
      <c r="B26" s="126" t="s">
        <v>145</v>
      </c>
      <c r="C26" s="126"/>
      <c r="D26" s="126"/>
      <c r="E26" s="126"/>
      <c r="F26" s="126"/>
      <c r="G26" s="126"/>
      <c r="H26" s="126"/>
      <c r="I26" s="128"/>
      <c r="J26" s="256" t="s">
        <v>134</v>
      </c>
      <c r="K26" s="206"/>
      <c r="L26" s="206"/>
      <c r="M26" s="210"/>
      <c r="N26" s="210"/>
      <c r="O26" s="210"/>
      <c r="P26" s="210"/>
      <c r="Q26" s="210"/>
      <c r="R26" s="210"/>
    </row>
    <row r="27" spans="1:18" ht="13.8" thickBot="1" x14ac:dyDescent="0.3">
      <c r="A27" s="166">
        <v>11</v>
      </c>
      <c r="B27" s="167" t="s">
        <v>146</v>
      </c>
      <c r="C27" s="167"/>
      <c r="D27" s="167"/>
      <c r="E27" s="167"/>
      <c r="F27" s="167"/>
      <c r="G27" s="167"/>
      <c r="H27" s="167" t="s">
        <v>147</v>
      </c>
      <c r="I27" s="168"/>
      <c r="J27" s="257" t="s">
        <v>134</v>
      </c>
      <c r="K27" s="216">
        <f t="shared" ref="K27:R27" si="1">SUM(K22:K26)</f>
        <v>0</v>
      </c>
      <c r="L27" s="216">
        <f t="shared" si="1"/>
        <v>0</v>
      </c>
      <c r="M27" s="216">
        <f t="shared" si="1"/>
        <v>0</v>
      </c>
      <c r="N27" s="216">
        <f t="shared" si="1"/>
        <v>0</v>
      </c>
      <c r="O27" s="216">
        <f t="shared" si="1"/>
        <v>0</v>
      </c>
      <c r="P27" s="216">
        <f t="shared" si="1"/>
        <v>0</v>
      </c>
      <c r="Q27" s="216">
        <f t="shared" si="1"/>
        <v>0</v>
      </c>
      <c r="R27" s="216">
        <f t="shared" si="1"/>
        <v>0</v>
      </c>
    </row>
    <row r="28" spans="1:18" x14ac:dyDescent="0.25">
      <c r="A28" s="145">
        <v>12</v>
      </c>
      <c r="B28" s="126" t="s">
        <v>148</v>
      </c>
      <c r="C28" s="126"/>
      <c r="D28" s="126"/>
      <c r="E28" s="126"/>
      <c r="F28" s="126"/>
      <c r="G28" s="126"/>
      <c r="H28" s="126"/>
      <c r="I28" s="128"/>
      <c r="J28" s="256" t="s">
        <v>134</v>
      </c>
      <c r="K28" s="206"/>
      <c r="L28" s="206"/>
      <c r="M28" s="215"/>
      <c r="N28" s="215"/>
      <c r="O28" s="215"/>
      <c r="P28" s="215"/>
      <c r="Q28" s="215"/>
      <c r="R28" s="215"/>
    </row>
    <row r="29" spans="1:18" ht="13.8" thickBot="1" x14ac:dyDescent="0.3">
      <c r="A29" s="146">
        <v>13</v>
      </c>
      <c r="B29" s="126" t="s">
        <v>149</v>
      </c>
      <c r="C29" s="126"/>
      <c r="D29" s="126"/>
      <c r="E29" s="126"/>
      <c r="F29" s="126"/>
      <c r="G29" s="126"/>
      <c r="H29" s="126"/>
      <c r="I29" s="128"/>
      <c r="J29" s="256" t="s">
        <v>134</v>
      </c>
      <c r="K29" s="208"/>
      <c r="L29" s="208"/>
      <c r="M29" s="212"/>
      <c r="N29" s="212"/>
      <c r="O29" s="212"/>
      <c r="P29" s="212"/>
      <c r="Q29" s="212"/>
      <c r="R29" s="212"/>
    </row>
    <row r="30" spans="1:18" ht="13.8" thickBot="1" x14ac:dyDescent="0.3">
      <c r="A30" s="166">
        <v>14</v>
      </c>
      <c r="B30" s="167" t="s">
        <v>150</v>
      </c>
      <c r="C30" s="167"/>
      <c r="D30" s="167"/>
      <c r="E30" s="167"/>
      <c r="F30" s="167"/>
      <c r="G30" s="167"/>
      <c r="H30" s="167" t="s">
        <v>151</v>
      </c>
      <c r="I30" s="168"/>
      <c r="J30" s="257" t="s">
        <v>134</v>
      </c>
      <c r="K30" s="213">
        <f t="shared" ref="K30:P30" si="2">SUM(K28:K29)</f>
        <v>0</v>
      </c>
      <c r="L30" s="213">
        <f t="shared" si="2"/>
        <v>0</v>
      </c>
      <c r="M30" s="213">
        <f t="shared" si="2"/>
        <v>0</v>
      </c>
      <c r="N30" s="213">
        <f t="shared" si="2"/>
        <v>0</v>
      </c>
      <c r="O30" s="213">
        <f t="shared" si="2"/>
        <v>0</v>
      </c>
      <c r="P30" s="213">
        <f t="shared" si="2"/>
        <v>0</v>
      </c>
      <c r="Q30" s="213">
        <f>SUM(Q28:Q29)</f>
        <v>0</v>
      </c>
      <c r="R30" s="213">
        <f>SUM(R28:R29)</f>
        <v>0</v>
      </c>
    </row>
    <row r="31" spans="1:18" ht="13.8" thickBot="1" x14ac:dyDescent="0.3">
      <c r="A31" s="169">
        <v>15</v>
      </c>
      <c r="B31" s="170" t="s">
        <v>152</v>
      </c>
      <c r="C31" s="170"/>
      <c r="D31" s="170"/>
      <c r="E31" s="170"/>
      <c r="F31" s="170"/>
      <c r="G31" s="170"/>
      <c r="H31" s="170" t="s">
        <v>153</v>
      </c>
      <c r="I31" s="171"/>
      <c r="J31" s="258" t="s">
        <v>134</v>
      </c>
      <c r="K31" s="218">
        <f t="shared" ref="K31:P31" si="3">K21+K27+K30</f>
        <v>1000</v>
      </c>
      <c r="L31" s="218">
        <f t="shared" si="3"/>
        <v>0</v>
      </c>
      <c r="M31" s="218">
        <f t="shared" si="3"/>
        <v>0</v>
      </c>
      <c r="N31" s="218">
        <f t="shared" si="3"/>
        <v>0</v>
      </c>
      <c r="O31" s="218">
        <f t="shared" si="3"/>
        <v>0</v>
      </c>
      <c r="P31" s="218">
        <f t="shared" si="3"/>
        <v>0</v>
      </c>
      <c r="Q31" s="218">
        <f>Q21+Q27+Q30</f>
        <v>0</v>
      </c>
      <c r="R31" s="218">
        <f>R21+R27+R30</f>
        <v>0</v>
      </c>
    </row>
    <row r="32" spans="1:18" ht="13.8" thickBot="1" x14ac:dyDescent="0.3">
      <c r="A32" s="176"/>
      <c r="B32" s="158"/>
      <c r="C32" s="158"/>
      <c r="D32" s="158"/>
      <c r="E32" s="158"/>
      <c r="F32" s="158"/>
      <c r="G32" s="158"/>
      <c r="H32" s="158"/>
      <c r="I32" s="156"/>
      <c r="J32" s="254"/>
      <c r="K32" s="253"/>
      <c r="L32" s="253"/>
      <c r="M32" s="253"/>
      <c r="N32" s="253"/>
      <c r="O32" s="253"/>
      <c r="P32" s="253"/>
      <c r="Q32" s="253"/>
      <c r="R32" s="253"/>
    </row>
    <row r="33" spans="1:18" ht="13.8" x14ac:dyDescent="0.25">
      <c r="A33" s="177" t="s">
        <v>77</v>
      </c>
      <c r="B33" s="250" t="s">
        <v>154</v>
      </c>
      <c r="C33" s="251"/>
      <c r="D33" s="251"/>
      <c r="E33" s="251"/>
      <c r="F33" s="144"/>
      <c r="G33" s="144"/>
      <c r="H33" s="144"/>
      <c r="I33" s="179"/>
      <c r="J33" s="259"/>
      <c r="K33" s="272"/>
      <c r="L33" s="272"/>
      <c r="M33" s="204"/>
      <c r="N33" s="204"/>
      <c r="O33" s="204"/>
      <c r="P33" s="204"/>
      <c r="Q33" s="204"/>
      <c r="R33" s="204"/>
    </row>
    <row r="34" spans="1:18" x14ac:dyDescent="0.25">
      <c r="A34" s="142">
        <v>16</v>
      </c>
      <c r="B34" s="126" t="s">
        <v>155</v>
      </c>
      <c r="C34" s="126"/>
      <c r="D34" s="126"/>
      <c r="E34" s="126"/>
      <c r="F34" s="126"/>
      <c r="G34" s="126"/>
      <c r="H34" s="126"/>
      <c r="I34" s="128"/>
      <c r="J34" s="256"/>
      <c r="K34" s="206"/>
      <c r="L34" s="206"/>
      <c r="M34" s="206"/>
      <c r="N34" s="206"/>
      <c r="O34" s="206"/>
      <c r="P34" s="206"/>
      <c r="Q34" s="206"/>
      <c r="R34" s="206"/>
    </row>
    <row r="35" spans="1:18" ht="13.8" thickBot="1" x14ac:dyDescent="0.3">
      <c r="A35" s="146">
        <v>17</v>
      </c>
      <c r="B35" s="127" t="s">
        <v>156</v>
      </c>
      <c r="C35" s="126"/>
      <c r="D35" s="126"/>
      <c r="E35" s="126"/>
      <c r="F35" s="126"/>
      <c r="G35" s="126"/>
      <c r="H35" s="126"/>
      <c r="I35" s="132"/>
      <c r="J35" s="260"/>
      <c r="K35" s="208"/>
      <c r="L35" s="208"/>
      <c r="M35" s="210"/>
      <c r="N35" s="210"/>
      <c r="O35" s="210"/>
      <c r="P35" s="210"/>
      <c r="Q35" s="210"/>
      <c r="R35" s="210"/>
    </row>
    <row r="36" spans="1:18" ht="13.8" thickBot="1" x14ac:dyDescent="0.3">
      <c r="A36" s="166">
        <v>18</v>
      </c>
      <c r="B36" s="172" t="s">
        <v>157</v>
      </c>
      <c r="C36" s="167"/>
      <c r="D36" s="167"/>
      <c r="E36" s="172"/>
      <c r="F36" s="167"/>
      <c r="G36" s="167"/>
      <c r="H36" s="172" t="s">
        <v>158</v>
      </c>
      <c r="I36" s="168"/>
      <c r="J36" s="257"/>
      <c r="K36" s="216">
        <f t="shared" ref="K36:P36" si="4">SUM(K34:K35)</f>
        <v>0</v>
      </c>
      <c r="L36" s="216">
        <f t="shared" si="4"/>
        <v>0</v>
      </c>
      <c r="M36" s="216">
        <f t="shared" si="4"/>
        <v>0</v>
      </c>
      <c r="N36" s="216">
        <f t="shared" si="4"/>
        <v>0</v>
      </c>
      <c r="O36" s="216">
        <f t="shared" si="4"/>
        <v>0</v>
      </c>
      <c r="P36" s="216">
        <f t="shared" si="4"/>
        <v>0</v>
      </c>
      <c r="Q36" s="216">
        <f>SUM(Q34:Q35)</f>
        <v>0</v>
      </c>
      <c r="R36" s="216">
        <f>SUM(R34:R35)</f>
        <v>0</v>
      </c>
    </row>
    <row r="37" spans="1:18" x14ac:dyDescent="0.25">
      <c r="A37" s="145">
        <v>19</v>
      </c>
      <c r="B37" s="127" t="s">
        <v>159</v>
      </c>
      <c r="C37" s="126"/>
      <c r="D37" s="126"/>
      <c r="E37" s="126"/>
      <c r="F37" s="126"/>
      <c r="G37" s="126"/>
      <c r="H37" s="126"/>
      <c r="I37" s="128"/>
      <c r="J37" s="256"/>
      <c r="K37" s="206"/>
      <c r="L37" s="206"/>
      <c r="M37" s="215"/>
      <c r="N37" s="215"/>
      <c r="O37" s="215"/>
      <c r="P37" s="215"/>
      <c r="Q37" s="215"/>
      <c r="R37" s="215"/>
    </row>
    <row r="38" spans="1:18" ht="13.8" thickBot="1" x14ac:dyDescent="0.3">
      <c r="A38" s="146">
        <v>20</v>
      </c>
      <c r="B38" s="127" t="s">
        <v>160</v>
      </c>
      <c r="C38" s="126"/>
      <c r="D38" s="126"/>
      <c r="E38" s="126"/>
      <c r="F38" s="126"/>
      <c r="G38" s="126"/>
      <c r="H38" s="126"/>
      <c r="I38" s="128"/>
      <c r="J38" s="256"/>
      <c r="K38" s="208"/>
      <c r="L38" s="208"/>
      <c r="M38" s="212"/>
      <c r="N38" s="212"/>
      <c r="O38" s="212"/>
      <c r="P38" s="212"/>
      <c r="Q38" s="212"/>
      <c r="R38" s="212"/>
    </row>
    <row r="39" spans="1:18" ht="13.8" thickBot="1" x14ac:dyDescent="0.3">
      <c r="A39" s="166">
        <v>21</v>
      </c>
      <c r="B39" s="172" t="s">
        <v>161</v>
      </c>
      <c r="C39" s="167"/>
      <c r="D39" s="167"/>
      <c r="E39" s="167"/>
      <c r="F39" s="167"/>
      <c r="G39" s="167"/>
      <c r="H39" s="167" t="s">
        <v>162</v>
      </c>
      <c r="I39" s="168"/>
      <c r="J39" s="257"/>
      <c r="K39" s="216">
        <f t="shared" ref="K39:P39" si="5">SUM(K37:K38)</f>
        <v>0</v>
      </c>
      <c r="L39" s="216">
        <f t="shared" si="5"/>
        <v>0</v>
      </c>
      <c r="M39" s="216">
        <f t="shared" si="5"/>
        <v>0</v>
      </c>
      <c r="N39" s="216">
        <f t="shared" si="5"/>
        <v>0</v>
      </c>
      <c r="O39" s="216">
        <f t="shared" si="5"/>
        <v>0</v>
      </c>
      <c r="P39" s="216">
        <f t="shared" si="5"/>
        <v>0</v>
      </c>
      <c r="Q39" s="216">
        <f>SUM(Q37:Q38)</f>
        <v>0</v>
      </c>
      <c r="R39" s="216">
        <f>SUM(R37:R38)</f>
        <v>0</v>
      </c>
    </row>
    <row r="40" spans="1:18" ht="13.8" thickBot="1" x14ac:dyDescent="0.3">
      <c r="A40" s="169">
        <v>22</v>
      </c>
      <c r="B40" s="173" t="s">
        <v>163</v>
      </c>
      <c r="C40" s="170"/>
      <c r="D40" s="170"/>
      <c r="E40" s="170"/>
      <c r="F40" s="170"/>
      <c r="G40" s="170"/>
      <c r="H40" s="170" t="s">
        <v>164</v>
      </c>
      <c r="I40" s="171"/>
      <c r="J40" s="258"/>
      <c r="K40" s="222">
        <f t="shared" ref="K40:P40" si="6">K36+K39</f>
        <v>0</v>
      </c>
      <c r="L40" s="222">
        <f t="shared" si="6"/>
        <v>0</v>
      </c>
      <c r="M40" s="222">
        <f t="shared" si="6"/>
        <v>0</v>
      </c>
      <c r="N40" s="222">
        <f t="shared" si="6"/>
        <v>0</v>
      </c>
      <c r="O40" s="222">
        <f t="shared" si="6"/>
        <v>0</v>
      </c>
      <c r="P40" s="222">
        <f t="shared" si="6"/>
        <v>0</v>
      </c>
      <c r="Q40" s="222">
        <f>Q36+Q39</f>
        <v>0</v>
      </c>
      <c r="R40" s="222">
        <f>R36+R39</f>
        <v>0</v>
      </c>
    </row>
    <row r="41" spans="1:18" x14ac:dyDescent="0.25">
      <c r="A41" s="161" t="s">
        <v>77</v>
      </c>
      <c r="B41" s="294" t="s">
        <v>165</v>
      </c>
      <c r="C41" s="295"/>
      <c r="D41" s="295"/>
      <c r="E41" s="295"/>
      <c r="F41" s="295"/>
      <c r="G41" s="295"/>
      <c r="H41" s="295"/>
      <c r="I41" s="128"/>
      <c r="J41" s="256"/>
      <c r="K41" s="274"/>
      <c r="L41" s="274"/>
      <c r="M41" s="215"/>
      <c r="N41" s="215"/>
      <c r="O41" s="215"/>
      <c r="P41" s="215"/>
      <c r="Q41" s="215"/>
      <c r="R41" s="215"/>
    </row>
    <row r="42" spans="1:18" x14ac:dyDescent="0.25">
      <c r="A42" s="142">
        <v>23</v>
      </c>
      <c r="B42" s="127" t="s">
        <v>166</v>
      </c>
      <c r="C42" s="126"/>
      <c r="D42" s="126"/>
      <c r="E42" s="126"/>
      <c r="F42" s="126"/>
      <c r="G42" s="126"/>
      <c r="H42" s="126"/>
      <c r="I42" s="128"/>
      <c r="J42" s="256"/>
      <c r="K42" s="206"/>
      <c r="L42" s="206"/>
      <c r="M42" s="206"/>
      <c r="N42" s="206"/>
      <c r="O42" s="206"/>
      <c r="P42" s="206"/>
      <c r="Q42" s="206"/>
      <c r="R42" s="206"/>
    </row>
    <row r="43" spans="1:18" ht="13.8" thickBot="1" x14ac:dyDescent="0.3">
      <c r="A43" s="146">
        <v>24</v>
      </c>
      <c r="B43" s="127" t="s">
        <v>167</v>
      </c>
      <c r="C43" s="126"/>
      <c r="D43" s="126"/>
      <c r="E43" s="126"/>
      <c r="F43" s="126"/>
      <c r="G43" s="126"/>
      <c r="H43" s="126"/>
      <c r="I43" s="128"/>
      <c r="J43" s="256"/>
      <c r="K43" s="208"/>
      <c r="L43" s="208"/>
      <c r="M43" s="210"/>
      <c r="N43" s="210"/>
      <c r="O43" s="210"/>
      <c r="P43" s="210"/>
      <c r="Q43" s="210"/>
      <c r="R43" s="210"/>
    </row>
    <row r="44" spans="1:18" ht="13.8" thickBot="1" x14ac:dyDescent="0.3">
      <c r="A44" s="166">
        <v>25</v>
      </c>
      <c r="B44" s="172" t="s">
        <v>168</v>
      </c>
      <c r="C44" s="167"/>
      <c r="D44" s="167"/>
      <c r="E44" s="167"/>
      <c r="F44" s="167"/>
      <c r="G44" s="167"/>
      <c r="H44" s="167" t="s">
        <v>169</v>
      </c>
      <c r="I44" s="168"/>
      <c r="J44" s="257"/>
      <c r="K44" s="216">
        <f>SUM(K42:K43)</f>
        <v>0</v>
      </c>
      <c r="L44" s="216">
        <f t="shared" ref="L44:R44" si="7">SUM(L42:L43)</f>
        <v>0</v>
      </c>
      <c r="M44" s="216">
        <f t="shared" si="7"/>
        <v>0</v>
      </c>
      <c r="N44" s="216">
        <f t="shared" si="7"/>
        <v>0</v>
      </c>
      <c r="O44" s="216">
        <f t="shared" si="7"/>
        <v>0</v>
      </c>
      <c r="P44" s="216">
        <f t="shared" si="7"/>
        <v>0</v>
      </c>
      <c r="Q44" s="216">
        <f t="shared" si="7"/>
        <v>0</v>
      </c>
      <c r="R44" s="216">
        <f t="shared" si="7"/>
        <v>0</v>
      </c>
    </row>
    <row r="45" spans="1:18" x14ac:dyDescent="0.25">
      <c r="A45" s="145">
        <v>26</v>
      </c>
      <c r="B45" s="127" t="s">
        <v>170</v>
      </c>
      <c r="C45" s="126"/>
      <c r="D45" s="126"/>
      <c r="E45" s="126"/>
      <c r="F45" s="126"/>
      <c r="G45" s="126"/>
      <c r="H45" s="126"/>
      <c r="I45" s="128"/>
      <c r="J45" s="256"/>
      <c r="K45" s="206"/>
      <c r="L45" s="206"/>
      <c r="M45" s="215"/>
      <c r="N45" s="215"/>
      <c r="O45" s="215"/>
      <c r="P45" s="215"/>
      <c r="Q45" s="215"/>
      <c r="R45" s="215"/>
    </row>
    <row r="46" spans="1:18" ht="13.8" thickBot="1" x14ac:dyDescent="0.3">
      <c r="A46" s="146">
        <v>27</v>
      </c>
      <c r="B46" s="127" t="s">
        <v>171</v>
      </c>
      <c r="C46" s="126"/>
      <c r="D46" s="126"/>
      <c r="E46" s="126"/>
      <c r="F46" s="126"/>
      <c r="G46" s="126"/>
      <c r="H46" s="126"/>
      <c r="I46" s="128"/>
      <c r="J46" s="256"/>
      <c r="K46" s="208"/>
      <c r="L46" s="208"/>
      <c r="M46" s="212"/>
      <c r="N46" s="212"/>
      <c r="O46" s="212"/>
      <c r="P46" s="212"/>
      <c r="Q46" s="212"/>
      <c r="R46" s="212"/>
    </row>
    <row r="47" spans="1:18" ht="13.8" thickBot="1" x14ac:dyDescent="0.3">
      <c r="A47" s="147">
        <v>28</v>
      </c>
      <c r="B47" s="172" t="s">
        <v>172</v>
      </c>
      <c r="C47" s="167"/>
      <c r="D47" s="167"/>
      <c r="E47" s="167"/>
      <c r="F47" s="167"/>
      <c r="G47" s="172"/>
      <c r="H47" s="172" t="s">
        <v>173</v>
      </c>
      <c r="I47" s="168"/>
      <c r="J47" s="257"/>
      <c r="K47" s="216">
        <f t="shared" ref="K47:R47" si="8">SUM(K45:K46)</f>
        <v>0</v>
      </c>
      <c r="L47" s="216">
        <f t="shared" si="8"/>
        <v>0</v>
      </c>
      <c r="M47" s="216">
        <f t="shared" si="8"/>
        <v>0</v>
      </c>
      <c r="N47" s="216">
        <f t="shared" si="8"/>
        <v>0</v>
      </c>
      <c r="O47" s="216">
        <f t="shared" si="8"/>
        <v>0</v>
      </c>
      <c r="P47" s="216">
        <f t="shared" si="8"/>
        <v>0</v>
      </c>
      <c r="Q47" s="216">
        <f t="shared" si="8"/>
        <v>0</v>
      </c>
      <c r="R47" s="216">
        <f t="shared" si="8"/>
        <v>0</v>
      </c>
    </row>
    <row r="48" spans="1:18" ht="13.8" thickBot="1" x14ac:dyDescent="0.3">
      <c r="A48" s="160">
        <v>29</v>
      </c>
      <c r="B48" s="174" t="s">
        <v>184</v>
      </c>
      <c r="C48" s="170"/>
      <c r="D48" s="170"/>
      <c r="E48" s="170"/>
      <c r="F48" s="170"/>
      <c r="G48" s="173"/>
      <c r="H48" s="173" t="s">
        <v>174</v>
      </c>
      <c r="I48" s="171"/>
      <c r="J48" s="258"/>
      <c r="K48" s="213" t="s">
        <v>77</v>
      </c>
      <c r="L48" s="222">
        <f t="shared" ref="L48:R48" si="9">L31+L40+L44+L47</f>
        <v>0</v>
      </c>
      <c r="M48" s="222">
        <f t="shared" si="9"/>
        <v>0</v>
      </c>
      <c r="N48" s="222">
        <f t="shared" si="9"/>
        <v>0</v>
      </c>
      <c r="O48" s="222">
        <f t="shared" si="9"/>
        <v>0</v>
      </c>
      <c r="P48" s="222">
        <f t="shared" si="9"/>
        <v>0</v>
      </c>
      <c r="Q48" s="222">
        <f t="shared" si="9"/>
        <v>0</v>
      </c>
      <c r="R48" s="222">
        <f t="shared" si="9"/>
        <v>0</v>
      </c>
    </row>
    <row r="49" spans="1:19" ht="13.8" thickBot="1" x14ac:dyDescent="0.3">
      <c r="A49" s="162">
        <v>30</v>
      </c>
      <c r="B49" s="134" t="s">
        <v>185</v>
      </c>
      <c r="C49" s="126"/>
      <c r="D49" s="126"/>
      <c r="E49" s="126"/>
      <c r="F49" s="126"/>
      <c r="G49" s="127"/>
      <c r="H49" s="127"/>
      <c r="I49" s="128"/>
      <c r="J49" s="256"/>
      <c r="K49" s="208" t="s">
        <v>77</v>
      </c>
      <c r="L49" s="208" t="s">
        <v>77</v>
      </c>
      <c r="M49" s="223"/>
      <c r="N49" s="223"/>
      <c r="O49" s="223"/>
      <c r="P49" s="223"/>
      <c r="Q49" s="223"/>
      <c r="R49" s="223"/>
    </row>
    <row r="50" spans="1:19" ht="13.8" thickBot="1" x14ac:dyDescent="0.3">
      <c r="A50" s="166">
        <v>31</v>
      </c>
      <c r="B50" s="175" t="s">
        <v>214</v>
      </c>
      <c r="C50" s="167"/>
      <c r="D50" s="167"/>
      <c r="E50" s="167"/>
      <c r="F50" s="167"/>
      <c r="G50" s="167"/>
      <c r="H50" s="175" t="s">
        <v>221</v>
      </c>
      <c r="I50" s="168"/>
      <c r="J50" s="257"/>
      <c r="K50" s="216">
        <f t="shared" ref="K50:R50" si="10">SUM(K48:K49)</f>
        <v>0</v>
      </c>
      <c r="L50" s="224">
        <f t="shared" si="10"/>
        <v>0</v>
      </c>
      <c r="M50" s="224">
        <f t="shared" si="10"/>
        <v>0</v>
      </c>
      <c r="N50" s="224">
        <f t="shared" si="10"/>
        <v>0</v>
      </c>
      <c r="O50" s="224">
        <f t="shared" si="10"/>
        <v>0</v>
      </c>
      <c r="P50" s="224">
        <f t="shared" si="10"/>
        <v>0</v>
      </c>
      <c r="Q50" s="224">
        <f t="shared" si="10"/>
        <v>0</v>
      </c>
      <c r="R50" s="224">
        <f t="shared" si="10"/>
        <v>0</v>
      </c>
      <c r="S50" s="241" t="s">
        <v>222</v>
      </c>
    </row>
    <row r="51" spans="1:19" x14ac:dyDescent="0.25">
      <c r="A51" s="165"/>
      <c r="B51" s="134" t="s">
        <v>77</v>
      </c>
      <c r="C51" s="126"/>
      <c r="D51" s="163" t="s">
        <v>77</v>
      </c>
      <c r="E51" s="130"/>
      <c r="F51" s="164" t="s">
        <v>215</v>
      </c>
      <c r="G51" s="126"/>
      <c r="H51" s="126"/>
      <c r="I51" s="126"/>
      <c r="J51" s="126"/>
      <c r="K51" s="242"/>
      <c r="L51" s="242"/>
      <c r="M51" s="225"/>
      <c r="N51" s="225"/>
      <c r="O51" s="225"/>
      <c r="P51" s="242"/>
      <c r="Q51" s="242"/>
      <c r="R51" s="225"/>
    </row>
    <row r="52" spans="1:19" x14ac:dyDescent="0.25">
      <c r="A52" s="165"/>
      <c r="B52" s="126"/>
      <c r="C52" s="126"/>
      <c r="D52" s="129"/>
      <c r="E52" s="126"/>
      <c r="F52" s="126"/>
      <c r="G52" s="126"/>
      <c r="H52" s="126"/>
      <c r="I52" s="126"/>
      <c r="J52" s="126"/>
      <c r="K52" s="242"/>
      <c r="L52" s="242"/>
      <c r="M52" s="225"/>
      <c r="N52" s="225"/>
      <c r="O52" s="225"/>
      <c r="P52" s="242"/>
      <c r="Q52" s="242"/>
      <c r="R52" s="225"/>
    </row>
    <row r="53" spans="1:19" x14ac:dyDescent="0.25">
      <c r="A53" s="165"/>
      <c r="B53" s="134" t="s">
        <v>77</v>
      </c>
      <c r="C53" s="126"/>
      <c r="D53" s="126"/>
      <c r="E53" s="126"/>
      <c r="F53" s="126"/>
      <c r="G53" s="126"/>
      <c r="H53" s="126"/>
      <c r="I53" s="126"/>
      <c r="J53" s="126"/>
      <c r="K53" s="242"/>
      <c r="L53" s="242"/>
      <c r="M53" s="225"/>
      <c r="N53" s="225"/>
      <c r="O53" s="225"/>
      <c r="P53" s="242"/>
      <c r="Q53" s="242"/>
      <c r="R53" s="225"/>
    </row>
    <row r="54" spans="1:19" ht="13.8" thickBot="1" x14ac:dyDescent="0.3">
      <c r="A54" s="165"/>
      <c r="B54" s="126"/>
      <c r="C54" s="126"/>
      <c r="D54" s="126"/>
      <c r="E54" s="126"/>
      <c r="F54" s="126"/>
      <c r="G54" s="126"/>
      <c r="H54" s="126"/>
      <c r="I54" s="126"/>
      <c r="J54" s="126"/>
      <c r="K54" s="242"/>
      <c r="L54" s="242"/>
      <c r="M54" s="225"/>
      <c r="N54" s="225"/>
      <c r="O54" s="225"/>
      <c r="P54" s="242"/>
      <c r="Q54" s="242"/>
      <c r="R54" s="225"/>
    </row>
    <row r="55" spans="1:19" s="280" customFormat="1" ht="24.6" customHeight="1" thickBot="1" x14ac:dyDescent="0.3">
      <c r="A55" s="262" t="s">
        <v>77</v>
      </c>
      <c r="B55" s="597" t="s">
        <v>77</v>
      </c>
      <c r="C55" s="597"/>
      <c r="D55" s="597"/>
      <c r="E55" s="597"/>
      <c r="F55" s="597"/>
      <c r="G55" s="597"/>
      <c r="H55" s="597"/>
      <c r="I55" s="262"/>
      <c r="J55" s="262"/>
      <c r="K55" s="292">
        <v>1</v>
      </c>
      <c r="L55" s="292">
        <v>2</v>
      </c>
      <c r="M55" s="292">
        <v>3</v>
      </c>
      <c r="N55" s="291">
        <v>4</v>
      </c>
      <c r="O55" s="291">
        <v>5</v>
      </c>
      <c r="P55" s="291">
        <v>6</v>
      </c>
      <c r="Q55" s="291">
        <v>7</v>
      </c>
      <c r="R55" s="291">
        <v>8</v>
      </c>
    </row>
    <row r="56" spans="1:19" ht="78.75" customHeight="1" thickBot="1" x14ac:dyDescent="0.3">
      <c r="A56" s="187"/>
      <c r="B56" s="150" t="s">
        <v>130</v>
      </c>
      <c r="C56" s="150"/>
      <c r="D56" s="150"/>
      <c r="E56" s="150"/>
      <c r="F56" s="150"/>
      <c r="G56" s="150"/>
      <c r="H56" s="151" t="s">
        <v>77</v>
      </c>
      <c r="I56" s="153" t="s">
        <v>77</v>
      </c>
      <c r="J56" s="153"/>
      <c r="K56" s="288" t="s">
        <v>227</v>
      </c>
      <c r="L56" s="289" t="s">
        <v>228</v>
      </c>
      <c r="M56" s="289" t="s">
        <v>229</v>
      </c>
      <c r="N56" s="289" t="s">
        <v>230</v>
      </c>
      <c r="O56" s="289" t="s">
        <v>231</v>
      </c>
      <c r="P56" s="289" t="s">
        <v>231</v>
      </c>
      <c r="Q56" s="289" t="s">
        <v>232</v>
      </c>
      <c r="R56" s="289" t="s">
        <v>233</v>
      </c>
    </row>
    <row r="57" spans="1:19" ht="15.75" customHeight="1" x14ac:dyDescent="0.25">
      <c r="A57" s="188"/>
      <c r="B57" s="180" t="s">
        <v>131</v>
      </c>
      <c r="C57" s="154"/>
      <c r="D57" s="154"/>
      <c r="E57" s="154"/>
      <c r="F57" s="154"/>
      <c r="G57" s="154"/>
      <c r="H57" s="155"/>
      <c r="I57" s="144"/>
      <c r="J57" s="144"/>
      <c r="K57" s="265"/>
      <c r="L57" s="265"/>
      <c r="M57" s="265"/>
      <c r="N57" s="239"/>
      <c r="O57" s="265"/>
      <c r="P57" s="239"/>
      <c r="Q57" s="263"/>
      <c r="R57" s="239"/>
    </row>
    <row r="58" spans="1:19" ht="15" customHeight="1" thickBot="1" x14ac:dyDescent="0.3">
      <c r="A58" s="182"/>
      <c r="B58" s="157" t="s">
        <v>132</v>
      </c>
      <c r="C58" s="157"/>
      <c r="D58" s="157"/>
      <c r="E58" s="157"/>
      <c r="F58" s="157"/>
      <c r="G58" s="157"/>
      <c r="H58" s="158"/>
      <c r="I58" s="158"/>
      <c r="J58" s="158"/>
      <c r="K58" s="249"/>
      <c r="L58" s="249"/>
      <c r="M58" s="249"/>
      <c r="N58" s="240"/>
      <c r="O58" s="249"/>
      <c r="P58" s="240"/>
      <c r="Q58" s="264"/>
      <c r="R58" s="240"/>
    </row>
    <row r="59" spans="1:19" x14ac:dyDescent="0.25">
      <c r="A59" s="176"/>
      <c r="B59" s="183" t="s">
        <v>175</v>
      </c>
      <c r="C59" s="144"/>
      <c r="D59" s="144"/>
      <c r="E59" s="144"/>
      <c r="F59" s="144"/>
      <c r="G59" s="144"/>
      <c r="H59" s="144"/>
      <c r="I59" s="184" t="s">
        <v>176</v>
      </c>
      <c r="J59" s="144"/>
      <c r="K59" s="296"/>
      <c r="L59" s="273"/>
      <c r="M59" s="219"/>
      <c r="N59" s="219"/>
      <c r="O59" s="219"/>
      <c r="P59" s="219"/>
      <c r="Q59" s="221"/>
      <c r="R59" s="220"/>
    </row>
    <row r="60" spans="1:19" x14ac:dyDescent="0.25">
      <c r="A60" s="142">
        <v>32</v>
      </c>
      <c r="B60" s="135" t="s">
        <v>186</v>
      </c>
      <c r="C60" s="129"/>
      <c r="D60" s="129"/>
      <c r="E60" s="130" t="s">
        <v>177</v>
      </c>
      <c r="F60" s="130"/>
      <c r="G60" s="130"/>
      <c r="H60" s="130"/>
      <c r="I60" s="149" t="s">
        <v>176</v>
      </c>
      <c r="J60" s="130"/>
      <c r="K60" s="297"/>
      <c r="L60" s="206"/>
      <c r="M60" s="206"/>
      <c r="N60" s="206"/>
      <c r="O60" s="206"/>
      <c r="P60" s="206"/>
      <c r="Q60" s="208"/>
      <c r="R60" s="207"/>
    </row>
    <row r="61" spans="1:19" x14ac:dyDescent="0.25">
      <c r="A61" s="142">
        <v>33</v>
      </c>
      <c r="B61" s="135" t="s">
        <v>187</v>
      </c>
      <c r="C61" s="129"/>
      <c r="D61" s="129"/>
      <c r="E61" s="130" t="s">
        <v>177</v>
      </c>
      <c r="F61" s="130"/>
      <c r="G61" s="130"/>
      <c r="H61" s="130"/>
      <c r="I61" s="149" t="s">
        <v>176</v>
      </c>
      <c r="J61" s="130"/>
      <c r="K61" s="297"/>
      <c r="L61" s="206"/>
      <c r="M61" s="206"/>
      <c r="N61" s="206"/>
      <c r="O61" s="206"/>
      <c r="P61" s="206"/>
      <c r="Q61" s="208"/>
      <c r="R61" s="207"/>
    </row>
    <row r="62" spans="1:19" x14ac:dyDescent="0.25">
      <c r="A62" s="142">
        <v>34</v>
      </c>
      <c r="B62" s="135" t="s">
        <v>188</v>
      </c>
      <c r="C62" s="129"/>
      <c r="D62" s="129"/>
      <c r="E62" s="130" t="s">
        <v>177</v>
      </c>
      <c r="F62" s="130"/>
      <c r="G62" s="130"/>
      <c r="H62" s="130"/>
      <c r="I62" s="149" t="s">
        <v>176</v>
      </c>
      <c r="J62" s="130"/>
      <c r="K62" s="298"/>
      <c r="L62" s="208"/>
      <c r="M62" s="208"/>
      <c r="N62" s="208"/>
      <c r="O62" s="208"/>
      <c r="P62" s="208"/>
      <c r="Q62" s="208"/>
      <c r="R62" s="209"/>
    </row>
    <row r="63" spans="1:19" x14ac:dyDescent="0.25">
      <c r="A63" s="142">
        <v>35</v>
      </c>
      <c r="B63" s="135" t="s">
        <v>189</v>
      </c>
      <c r="C63" s="129"/>
      <c r="D63" s="129"/>
      <c r="E63" s="130" t="s">
        <v>178</v>
      </c>
      <c r="F63" s="130"/>
      <c r="G63" s="130"/>
      <c r="H63" s="130"/>
      <c r="I63" s="149" t="s">
        <v>176</v>
      </c>
      <c r="J63" s="130"/>
      <c r="K63" s="297"/>
      <c r="L63" s="206"/>
      <c r="M63" s="206"/>
      <c r="N63" s="206"/>
      <c r="O63" s="206"/>
      <c r="P63" s="206"/>
      <c r="Q63" s="208"/>
      <c r="R63" s="207"/>
    </row>
    <row r="64" spans="1:19" ht="13.8" thickBot="1" x14ac:dyDescent="0.3">
      <c r="A64" s="146">
        <v>36</v>
      </c>
      <c r="B64" s="135" t="s">
        <v>190</v>
      </c>
      <c r="C64" s="129"/>
      <c r="D64" s="129"/>
      <c r="E64" s="130" t="s">
        <v>179</v>
      </c>
      <c r="F64" s="130"/>
      <c r="G64" s="130"/>
      <c r="H64" s="130"/>
      <c r="I64" s="149" t="s">
        <v>176</v>
      </c>
      <c r="J64" s="130"/>
      <c r="K64" s="299"/>
      <c r="L64" s="210"/>
      <c r="M64" s="210"/>
      <c r="N64" s="210"/>
      <c r="O64" s="210"/>
      <c r="P64" s="210"/>
      <c r="Q64" s="212"/>
      <c r="R64" s="211"/>
    </row>
    <row r="65" spans="1:18" ht="13.8" thickBot="1" x14ac:dyDescent="0.3">
      <c r="A65" s="166">
        <v>37</v>
      </c>
      <c r="B65" s="189" t="s">
        <v>191</v>
      </c>
      <c r="C65" s="167"/>
      <c r="D65" s="167"/>
      <c r="E65" s="167"/>
      <c r="F65" s="167"/>
      <c r="G65" s="167"/>
      <c r="H65" s="175" t="s">
        <v>216</v>
      </c>
      <c r="I65" s="168"/>
      <c r="J65" s="167"/>
      <c r="K65" s="213">
        <f>SUM(K60:K64)</f>
        <v>0</v>
      </c>
      <c r="L65" s="213">
        <f t="shared" ref="L65:R65" si="11">SUM(L60:L64)</f>
        <v>0</v>
      </c>
      <c r="M65" s="213">
        <f t="shared" si="11"/>
        <v>0</v>
      </c>
      <c r="N65" s="213">
        <f t="shared" si="11"/>
        <v>0</v>
      </c>
      <c r="O65" s="213">
        <f t="shared" si="11"/>
        <v>0</v>
      </c>
      <c r="P65" s="213">
        <f t="shared" si="11"/>
        <v>0</v>
      </c>
      <c r="Q65" s="213">
        <f t="shared" si="11"/>
        <v>0</v>
      </c>
      <c r="R65" s="213">
        <f t="shared" si="11"/>
        <v>0</v>
      </c>
    </row>
    <row r="66" spans="1:18" x14ac:dyDescent="0.25">
      <c r="A66" s="176"/>
      <c r="B66" s="196" t="s">
        <v>180</v>
      </c>
      <c r="C66" s="144"/>
      <c r="D66" s="144"/>
      <c r="E66" s="144"/>
      <c r="F66" s="144"/>
      <c r="G66" s="144"/>
      <c r="H66" s="155"/>
      <c r="I66" s="184" t="s">
        <v>176</v>
      </c>
      <c r="J66" s="144"/>
      <c r="K66" s="273"/>
      <c r="L66" s="273"/>
      <c r="M66" s="219"/>
      <c r="N66" s="219"/>
      <c r="O66" s="219"/>
      <c r="P66" s="219"/>
      <c r="Q66" s="221"/>
      <c r="R66" s="220"/>
    </row>
    <row r="67" spans="1:18" x14ac:dyDescent="0.25">
      <c r="A67" s="142">
        <v>38</v>
      </c>
      <c r="B67" s="135" t="s">
        <v>192</v>
      </c>
      <c r="C67" s="126"/>
      <c r="D67" s="126"/>
      <c r="E67" s="126"/>
      <c r="F67" s="126"/>
      <c r="G67" s="126"/>
      <c r="H67" s="127"/>
      <c r="I67" s="149" t="s">
        <v>176</v>
      </c>
      <c r="J67" s="126"/>
      <c r="K67" s="297"/>
      <c r="L67" s="206"/>
      <c r="M67" s="206"/>
      <c r="N67" s="206"/>
      <c r="O67" s="206"/>
      <c r="P67" s="206"/>
      <c r="Q67" s="208"/>
      <c r="R67" s="207"/>
    </row>
    <row r="68" spans="1:18" x14ac:dyDescent="0.25">
      <c r="A68" s="142">
        <v>39</v>
      </c>
      <c r="B68" s="135" t="s">
        <v>193</v>
      </c>
      <c r="C68" s="126"/>
      <c r="D68" s="126"/>
      <c r="E68" s="126"/>
      <c r="F68" s="126"/>
      <c r="G68" s="126"/>
      <c r="H68" s="127"/>
      <c r="I68" s="149" t="s">
        <v>176</v>
      </c>
      <c r="J68" s="126"/>
      <c r="K68" s="297"/>
      <c r="L68" s="206"/>
      <c r="M68" s="206"/>
      <c r="N68" s="206"/>
      <c r="O68" s="206"/>
      <c r="P68" s="206"/>
      <c r="Q68" s="208"/>
      <c r="R68" s="207"/>
    </row>
    <row r="69" spans="1:18" x14ac:dyDescent="0.25">
      <c r="A69" s="142">
        <v>40</v>
      </c>
      <c r="B69" s="135" t="s">
        <v>194</v>
      </c>
      <c r="C69" s="126"/>
      <c r="D69" s="126"/>
      <c r="E69" s="126"/>
      <c r="F69" s="126"/>
      <c r="G69" s="126"/>
      <c r="H69" s="127"/>
      <c r="I69" s="149" t="s">
        <v>176</v>
      </c>
      <c r="J69" s="126"/>
      <c r="K69" s="298"/>
      <c r="L69" s="208"/>
      <c r="M69" s="208"/>
      <c r="N69" s="208"/>
      <c r="O69" s="208"/>
      <c r="P69" s="208"/>
      <c r="Q69" s="208"/>
      <c r="R69" s="209"/>
    </row>
    <row r="70" spans="1:18" x14ac:dyDescent="0.25">
      <c r="A70" s="142">
        <v>41</v>
      </c>
      <c r="B70" s="135" t="s">
        <v>195</v>
      </c>
      <c r="C70" s="126"/>
      <c r="D70" s="126"/>
      <c r="E70" s="126"/>
      <c r="F70" s="126"/>
      <c r="G70" s="126"/>
      <c r="H70" s="127"/>
      <c r="I70" s="149" t="s">
        <v>176</v>
      </c>
      <c r="J70" s="126"/>
      <c r="K70" s="297"/>
      <c r="L70" s="206"/>
      <c r="M70" s="208"/>
      <c r="N70" s="208"/>
      <c r="O70" s="208"/>
      <c r="P70" s="208"/>
      <c r="Q70" s="208"/>
      <c r="R70" s="209"/>
    </row>
    <row r="71" spans="1:18" ht="13.8" thickBot="1" x14ac:dyDescent="0.3">
      <c r="A71" s="146">
        <v>42</v>
      </c>
      <c r="B71" s="136" t="s">
        <v>196</v>
      </c>
      <c r="C71" s="126"/>
      <c r="D71" s="126"/>
      <c r="E71" s="126"/>
      <c r="F71" s="126"/>
      <c r="G71" s="126"/>
      <c r="H71" s="127"/>
      <c r="I71" s="149" t="s">
        <v>176</v>
      </c>
      <c r="J71" s="126"/>
      <c r="K71" s="299"/>
      <c r="L71" s="210"/>
      <c r="M71" s="212"/>
      <c r="N71" s="212"/>
      <c r="O71" s="212"/>
      <c r="P71" s="212"/>
      <c r="Q71" s="212"/>
      <c r="R71" s="217"/>
    </row>
    <row r="72" spans="1:18" ht="13.8" thickBot="1" x14ac:dyDescent="0.3">
      <c r="A72" s="166">
        <v>43</v>
      </c>
      <c r="B72" s="186" t="s">
        <v>197</v>
      </c>
      <c r="C72" s="185"/>
      <c r="D72" s="168"/>
      <c r="E72" s="167"/>
      <c r="F72" s="167"/>
      <c r="G72" s="167"/>
      <c r="H72" s="190" t="s">
        <v>217</v>
      </c>
      <c r="I72" s="168"/>
      <c r="J72" s="167"/>
      <c r="K72" s="216">
        <f t="shared" ref="K72:R72" si="12">SUM(K67:K71)</f>
        <v>0</v>
      </c>
      <c r="L72" s="216">
        <f t="shared" si="12"/>
        <v>0</v>
      </c>
      <c r="M72" s="216">
        <f t="shared" si="12"/>
        <v>0</v>
      </c>
      <c r="N72" s="216">
        <f t="shared" si="12"/>
        <v>0</v>
      </c>
      <c r="O72" s="216">
        <f t="shared" si="12"/>
        <v>0</v>
      </c>
      <c r="P72" s="216">
        <f t="shared" si="12"/>
        <v>0</v>
      </c>
      <c r="Q72" s="216">
        <f t="shared" si="12"/>
        <v>0</v>
      </c>
      <c r="R72" s="216">
        <f t="shared" si="12"/>
        <v>0</v>
      </c>
    </row>
    <row r="73" spans="1:18" x14ac:dyDescent="0.25">
      <c r="A73" s="176"/>
      <c r="B73" s="197" t="s">
        <v>181</v>
      </c>
      <c r="C73" s="144"/>
      <c r="D73" s="144"/>
      <c r="E73" s="144"/>
      <c r="F73" s="144"/>
      <c r="G73" s="144"/>
      <c r="H73" s="144"/>
      <c r="I73" s="184" t="s">
        <v>176</v>
      </c>
      <c r="J73" s="144"/>
      <c r="K73" s="274"/>
      <c r="L73" s="274"/>
      <c r="M73" s="221"/>
      <c r="N73" s="221"/>
      <c r="O73" s="221"/>
      <c r="P73" s="221"/>
      <c r="Q73" s="221"/>
      <c r="R73" s="226"/>
    </row>
    <row r="74" spans="1:18" x14ac:dyDescent="0.25">
      <c r="A74" s="142">
        <v>44</v>
      </c>
      <c r="B74" s="135" t="s">
        <v>198</v>
      </c>
      <c r="C74" s="129"/>
      <c r="D74" s="129"/>
      <c r="E74" s="130"/>
      <c r="F74" s="130"/>
      <c r="G74" s="130"/>
      <c r="H74" s="130"/>
      <c r="I74" s="149" t="s">
        <v>176</v>
      </c>
      <c r="J74" s="130"/>
      <c r="K74" s="297"/>
      <c r="L74" s="206"/>
      <c r="M74" s="208"/>
      <c r="N74" s="208"/>
      <c r="O74" s="208"/>
      <c r="P74" s="208"/>
      <c r="Q74" s="208"/>
      <c r="R74" s="209"/>
    </row>
    <row r="75" spans="1:18" x14ac:dyDescent="0.25">
      <c r="A75" s="142">
        <v>45</v>
      </c>
      <c r="B75" s="135" t="s">
        <v>199</v>
      </c>
      <c r="C75" s="129"/>
      <c r="D75" s="129"/>
      <c r="E75" s="130"/>
      <c r="F75" s="130"/>
      <c r="G75" s="130"/>
      <c r="H75" s="130"/>
      <c r="I75" s="149" t="s">
        <v>176</v>
      </c>
      <c r="J75" s="130"/>
      <c r="K75" s="297"/>
      <c r="L75" s="206"/>
      <c r="M75" s="208"/>
      <c r="N75" s="208"/>
      <c r="O75" s="208"/>
      <c r="P75" s="208"/>
      <c r="Q75" s="208"/>
      <c r="R75" s="209"/>
    </row>
    <row r="76" spans="1:18" x14ac:dyDescent="0.25">
      <c r="A76" s="142">
        <v>46</v>
      </c>
      <c r="B76" s="135" t="s">
        <v>200</v>
      </c>
      <c r="C76" s="129"/>
      <c r="D76" s="129"/>
      <c r="E76" s="130"/>
      <c r="F76" s="130"/>
      <c r="G76" s="130"/>
      <c r="H76" s="130"/>
      <c r="I76" s="149" t="s">
        <v>176</v>
      </c>
      <c r="J76" s="130"/>
      <c r="K76" s="298"/>
      <c r="L76" s="208"/>
      <c r="M76" s="208"/>
      <c r="N76" s="208"/>
      <c r="O76" s="208"/>
      <c r="P76" s="208"/>
      <c r="Q76" s="208"/>
      <c r="R76" s="209"/>
    </row>
    <row r="77" spans="1:18" x14ac:dyDescent="0.25">
      <c r="A77" s="142">
        <v>47</v>
      </c>
      <c r="B77" s="135" t="s">
        <v>201</v>
      </c>
      <c r="C77" s="129"/>
      <c r="D77" s="129"/>
      <c r="E77" s="130"/>
      <c r="F77" s="130"/>
      <c r="G77" s="130"/>
      <c r="H77" s="130"/>
      <c r="I77" s="149" t="s">
        <v>176</v>
      </c>
      <c r="J77" s="130"/>
      <c r="K77" s="297"/>
      <c r="L77" s="206"/>
      <c r="M77" s="208"/>
      <c r="N77" s="208"/>
      <c r="O77" s="208"/>
      <c r="P77" s="208"/>
      <c r="Q77" s="208"/>
      <c r="R77" s="209"/>
    </row>
    <row r="78" spans="1:18" ht="13.8" thickBot="1" x14ac:dyDescent="0.3">
      <c r="A78" s="146">
        <v>48</v>
      </c>
      <c r="B78" s="135" t="s">
        <v>202</v>
      </c>
      <c r="C78" s="129"/>
      <c r="D78" s="129"/>
      <c r="E78" s="130"/>
      <c r="F78" s="130"/>
      <c r="G78" s="130"/>
      <c r="H78" s="130"/>
      <c r="I78" s="149" t="s">
        <v>176</v>
      </c>
      <c r="J78" s="130"/>
      <c r="K78" s="299"/>
      <c r="L78" s="210"/>
      <c r="M78" s="212"/>
      <c r="N78" s="212"/>
      <c r="O78" s="212"/>
      <c r="P78" s="212"/>
      <c r="Q78" s="212"/>
      <c r="R78" s="217"/>
    </row>
    <row r="79" spans="1:18" ht="13.8" thickBot="1" x14ac:dyDescent="0.3">
      <c r="A79" s="193">
        <v>49</v>
      </c>
      <c r="B79" s="194" t="s">
        <v>203</v>
      </c>
      <c r="C79" s="195"/>
      <c r="D79" s="195"/>
      <c r="E79" s="195"/>
      <c r="F79" s="195"/>
      <c r="G79" s="195"/>
      <c r="H79" s="195"/>
      <c r="I79" s="191" t="s">
        <v>218</v>
      </c>
      <c r="J79" s="192"/>
      <c r="K79" s="227">
        <f t="shared" ref="K79:R79" si="13">SUM(K74:K78)</f>
        <v>0</v>
      </c>
      <c r="L79" s="227">
        <f t="shared" si="13"/>
        <v>0</v>
      </c>
      <c r="M79" s="227">
        <f t="shared" si="13"/>
        <v>0</v>
      </c>
      <c r="N79" s="227">
        <f t="shared" si="13"/>
        <v>0</v>
      </c>
      <c r="O79" s="227">
        <f t="shared" si="13"/>
        <v>0</v>
      </c>
      <c r="P79" s="227">
        <f t="shared" si="13"/>
        <v>0</v>
      </c>
      <c r="Q79" s="227">
        <f t="shared" si="13"/>
        <v>0</v>
      </c>
      <c r="R79" s="227">
        <f t="shared" si="13"/>
        <v>0</v>
      </c>
    </row>
    <row r="80" spans="1:18" ht="13.8" thickBot="1" x14ac:dyDescent="0.3">
      <c r="A80" s="166">
        <v>50</v>
      </c>
      <c r="B80" s="189" t="s">
        <v>204</v>
      </c>
      <c r="C80" s="167"/>
      <c r="D80" s="167"/>
      <c r="E80" s="167"/>
      <c r="F80" s="167"/>
      <c r="G80" s="167"/>
      <c r="H80" s="175" t="s">
        <v>219</v>
      </c>
      <c r="I80" s="148"/>
      <c r="J80" s="131"/>
      <c r="K80" s="216">
        <f t="shared" ref="K80:R80" si="14">K65+K72+K79</f>
        <v>0</v>
      </c>
      <c r="L80" s="216">
        <f t="shared" si="14"/>
        <v>0</v>
      </c>
      <c r="M80" s="216">
        <f t="shared" si="14"/>
        <v>0</v>
      </c>
      <c r="N80" s="216">
        <f t="shared" si="14"/>
        <v>0</v>
      </c>
      <c r="O80" s="216">
        <f t="shared" si="14"/>
        <v>0</v>
      </c>
      <c r="P80" s="216">
        <f t="shared" si="14"/>
        <v>0</v>
      </c>
      <c r="Q80" s="216">
        <f>Q65+Q72+Q79</f>
        <v>0</v>
      </c>
      <c r="R80" s="216">
        <f t="shared" si="14"/>
        <v>0</v>
      </c>
    </row>
    <row r="81" spans="1:18" x14ac:dyDescent="0.25">
      <c r="A81" s="133"/>
      <c r="B81" s="126"/>
      <c r="C81" s="126"/>
      <c r="D81" s="126"/>
      <c r="E81" s="126"/>
      <c r="F81" s="126"/>
      <c r="G81" s="126"/>
      <c r="H81" s="126"/>
      <c r="I81" s="126"/>
      <c r="J81" s="126"/>
      <c r="K81" s="126"/>
      <c r="L81" s="225"/>
      <c r="M81" s="225"/>
      <c r="N81" s="225"/>
      <c r="O81" s="225"/>
      <c r="P81" s="225"/>
      <c r="Q81" s="225"/>
      <c r="R81" s="225"/>
    </row>
    <row r="82" spans="1:18" x14ac:dyDescent="0.25">
      <c r="A82" s="133"/>
      <c r="B82" s="181"/>
      <c r="C82" s="126"/>
      <c r="D82" s="126"/>
      <c r="E82" s="126"/>
      <c r="F82" s="126"/>
      <c r="G82" s="126"/>
      <c r="H82" s="126"/>
      <c r="I82" s="126"/>
      <c r="J82" s="126"/>
      <c r="K82" s="126"/>
      <c r="L82" s="225"/>
      <c r="M82" s="225"/>
      <c r="N82" s="225"/>
      <c r="O82" s="225"/>
      <c r="P82" s="225"/>
      <c r="Q82" s="225"/>
      <c r="R82" s="225"/>
    </row>
    <row r="83" spans="1:18" x14ac:dyDescent="0.25">
      <c r="A83" s="133"/>
      <c r="B83" s="126" t="s">
        <v>182</v>
      </c>
      <c r="C83" s="126"/>
      <c r="D83" s="126"/>
      <c r="E83" s="126"/>
      <c r="F83" s="126"/>
      <c r="G83" s="126"/>
      <c r="H83" s="126"/>
      <c r="I83" s="126" t="s">
        <v>183</v>
      </c>
      <c r="J83" s="126"/>
      <c r="K83" s="126"/>
      <c r="L83" s="225"/>
      <c r="M83" s="225"/>
      <c r="N83" s="225"/>
      <c r="O83" s="225"/>
      <c r="P83" s="225"/>
      <c r="Q83" s="225"/>
      <c r="R83" s="225"/>
    </row>
    <row r="84" spans="1:18" x14ac:dyDescent="0.25">
      <c r="A84" s="133"/>
      <c r="B84" s="126"/>
      <c r="C84" s="126"/>
      <c r="D84" s="126"/>
      <c r="E84" s="126"/>
      <c r="F84" s="126"/>
      <c r="G84" s="126"/>
      <c r="H84" s="126"/>
      <c r="I84" s="126"/>
      <c r="J84" s="126"/>
      <c r="K84" s="126"/>
      <c r="L84" s="225"/>
      <c r="M84" s="225"/>
      <c r="N84" s="225"/>
      <c r="O84" s="225"/>
      <c r="P84" s="225"/>
      <c r="Q84" s="225"/>
      <c r="R84" s="225"/>
    </row>
    <row r="85" spans="1:18" x14ac:dyDescent="0.25">
      <c r="A85" s="133"/>
      <c r="B85" s="126"/>
      <c r="C85" s="126"/>
      <c r="D85" s="126"/>
      <c r="E85" s="126"/>
      <c r="F85" s="126"/>
      <c r="G85" s="126"/>
      <c r="H85" s="126"/>
      <c r="I85" s="126"/>
      <c r="J85" s="126"/>
      <c r="K85" s="126"/>
      <c r="L85" s="225"/>
      <c r="M85" s="225"/>
      <c r="N85" s="225"/>
      <c r="O85" s="225"/>
      <c r="P85" s="225"/>
      <c r="Q85" s="225"/>
      <c r="R85" s="225"/>
    </row>
    <row r="86" spans="1:18" x14ac:dyDescent="0.25">
      <c r="A86" s="133"/>
      <c r="B86" s="126"/>
      <c r="C86" s="126"/>
      <c r="D86" s="126"/>
      <c r="E86" s="126"/>
      <c r="F86" s="126"/>
      <c r="G86" s="126"/>
      <c r="H86" s="126"/>
      <c r="I86" s="126"/>
      <c r="J86" s="126"/>
      <c r="K86" s="126"/>
      <c r="L86" s="225"/>
      <c r="M86" s="225"/>
      <c r="N86" s="225"/>
      <c r="O86" s="225"/>
      <c r="P86" s="225"/>
      <c r="Q86" s="225"/>
      <c r="R86" s="225"/>
    </row>
    <row r="87" spans="1:18" x14ac:dyDescent="0.25">
      <c r="A87" s="133"/>
      <c r="B87" s="126"/>
      <c r="C87" s="126"/>
      <c r="D87" s="126"/>
      <c r="E87" s="126"/>
      <c r="F87" s="126"/>
      <c r="G87" s="126"/>
      <c r="H87" s="126"/>
      <c r="I87" s="126"/>
      <c r="J87" s="126"/>
      <c r="K87" s="126"/>
      <c r="L87" s="225"/>
      <c r="M87" s="225"/>
      <c r="N87" s="225"/>
      <c r="O87" s="225"/>
      <c r="P87" s="225"/>
      <c r="Q87" s="225"/>
      <c r="R87" s="225"/>
    </row>
    <row r="88" spans="1:18" x14ac:dyDescent="0.25">
      <c r="B88" s="126"/>
      <c r="C88" s="126"/>
      <c r="D88" s="126"/>
      <c r="E88" s="126"/>
      <c r="F88" s="126"/>
      <c r="G88" s="126"/>
      <c r="H88" s="126"/>
      <c r="I88" s="126"/>
      <c r="J88" s="126"/>
      <c r="K88" s="126"/>
    </row>
    <row r="89" spans="1:18" x14ac:dyDescent="0.25">
      <c r="B89" s="126"/>
      <c r="C89" s="126"/>
      <c r="D89" s="126"/>
      <c r="E89" s="126"/>
      <c r="F89" s="126"/>
      <c r="G89" s="126"/>
      <c r="H89" s="126"/>
      <c r="I89" s="126"/>
      <c r="J89" s="126"/>
      <c r="K89" s="126"/>
    </row>
    <row r="90" spans="1:18" x14ac:dyDescent="0.25">
      <c r="B90" s="126"/>
      <c r="C90" s="126"/>
      <c r="D90" s="126"/>
      <c r="E90" s="126"/>
      <c r="F90" s="126"/>
      <c r="G90" s="126"/>
      <c r="H90" s="126"/>
      <c r="I90" s="126"/>
      <c r="J90" s="126"/>
      <c r="K90" s="126"/>
    </row>
  </sheetData>
  <mergeCells count="4">
    <mergeCell ref="B12:H12"/>
    <mergeCell ref="B55:H55"/>
    <mergeCell ref="B9:H9"/>
    <mergeCell ref="B13:H13"/>
  </mergeCells>
  <printOptions horizontalCentered="1" verticalCentered="1" gridLines="1"/>
  <pageMargins left="0.11811023622047245" right="0.11811023622047245" top="0.31496062992125984" bottom="0.11811023622047245" header="0.11811023622047245" footer="0.11811023622047245"/>
  <pageSetup paperSize="9" scale="70" orientation="landscape" horizontalDpi="4294967292" r:id="rId1"/>
  <headerFooter alignWithMargins="0">
    <oddHeader>&amp;CSCHEDULE PS 5</oddHeader>
    <oddFooter>Page &amp;P</oddFooter>
  </headerFooter>
  <rowBreaks count="16" manualBreakCount="16">
    <brk id="46" max="65535" man="1"/>
    <brk id="127" max="65535" man="1"/>
    <brk id="158" max="65535" man="1"/>
    <brk id="207" max="65535" man="1"/>
    <brk id="237" max="65535" man="1"/>
    <brk id="286" max="65535" man="1"/>
    <brk id="316" max="65535" man="1"/>
    <brk id="365" max="65535" man="1"/>
    <brk id="395" max="65535" man="1"/>
    <brk id="444" max="65535" man="1"/>
    <brk id="474" max="65535" man="1"/>
    <brk id="523" max="65535" man="1"/>
    <brk id="553" max="65535" man="1"/>
    <brk id="602" max="65535" man="1"/>
    <brk id="632" max="65535" man="1"/>
    <brk id="681" max="65535"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CY39"/>
  <sheetViews>
    <sheetView tabSelected="1" topLeftCell="A19" zoomScale="70" zoomScaleNormal="70" workbookViewId="0">
      <selection sqref="A1:B1"/>
    </sheetView>
  </sheetViews>
  <sheetFormatPr defaultRowHeight="13.2" x14ac:dyDescent="0.25"/>
  <cols>
    <col min="1" max="1" width="11.44140625" customWidth="1"/>
    <col min="2" max="2" width="30.21875" customWidth="1"/>
    <col min="3" max="3" width="20.77734375" customWidth="1"/>
    <col min="4" max="5" width="18.5546875" customWidth="1"/>
    <col min="6" max="6" width="29.21875" customWidth="1"/>
    <col min="7" max="7" width="18.5546875" customWidth="1"/>
    <col min="8" max="8" width="19.21875" customWidth="1"/>
  </cols>
  <sheetData>
    <row r="1" spans="1:103" ht="15.6" customHeight="1" x14ac:dyDescent="0.25">
      <c r="A1" s="531" t="s">
        <v>81</v>
      </c>
      <c r="B1" s="532"/>
      <c r="C1" s="531">
        <f>'Tender Cover Sheet'!C12</f>
        <v>0</v>
      </c>
      <c r="D1" s="611"/>
      <c r="E1" s="532"/>
      <c r="F1" s="412"/>
      <c r="G1" s="396"/>
      <c r="H1" s="408"/>
      <c r="I1" s="401"/>
      <c r="J1" s="400"/>
      <c r="K1" s="403"/>
      <c r="L1" s="404"/>
      <c r="M1" s="396"/>
      <c r="N1" s="405"/>
      <c r="O1" s="397"/>
      <c r="P1" s="399"/>
      <c r="Q1" s="396"/>
      <c r="R1" s="396"/>
      <c r="S1" s="396"/>
      <c r="T1" s="396"/>
      <c r="U1" s="396"/>
      <c r="V1" s="396"/>
      <c r="W1" s="396"/>
      <c r="X1" s="396"/>
      <c r="Y1" s="396"/>
      <c r="Z1" s="396"/>
      <c r="AA1" s="396"/>
      <c r="AB1" s="396"/>
      <c r="AC1" s="396"/>
      <c r="AD1" s="396"/>
      <c r="AE1" s="396"/>
      <c r="AF1" s="396"/>
      <c r="AG1" s="396"/>
      <c r="AH1" s="396"/>
      <c r="AI1" s="396"/>
      <c r="AJ1" s="396"/>
      <c r="AK1" s="396"/>
      <c r="AL1" s="396"/>
      <c r="AM1" s="396"/>
      <c r="AN1" s="396"/>
      <c r="AO1" s="396"/>
      <c r="AP1" s="396"/>
      <c r="AQ1" s="396"/>
      <c r="AR1" s="396"/>
      <c r="AS1" s="396"/>
      <c r="AT1" s="396"/>
      <c r="AU1" s="396"/>
      <c r="AV1" s="396"/>
      <c r="AW1" s="396"/>
      <c r="AX1" s="396"/>
      <c r="AY1" s="396"/>
      <c r="AZ1" s="396"/>
      <c r="BA1" s="396"/>
      <c r="BB1" s="396"/>
      <c r="BC1" s="396"/>
      <c r="BD1" s="396"/>
      <c r="BE1" s="396"/>
      <c r="BF1" s="396"/>
      <c r="BG1" s="396"/>
      <c r="BH1" s="396"/>
      <c r="BI1" s="396"/>
      <c r="BJ1" s="396"/>
      <c r="BK1" s="396"/>
      <c r="BL1" s="396"/>
      <c r="BM1" s="396"/>
      <c r="BN1" s="396"/>
      <c r="BO1" s="396"/>
      <c r="BP1" s="396"/>
      <c r="BQ1" s="396"/>
      <c r="BR1" s="396"/>
      <c r="BS1" s="396"/>
      <c r="BT1" s="396"/>
      <c r="BU1" s="396"/>
      <c r="BV1" s="396"/>
      <c r="BW1" s="396"/>
      <c r="BX1" s="396"/>
      <c r="BY1" s="396"/>
      <c r="BZ1" s="396"/>
      <c r="CA1" s="396"/>
      <c r="CB1" s="396"/>
      <c r="CC1" s="396"/>
      <c r="CD1" s="396"/>
      <c r="CE1" s="396"/>
      <c r="CF1" s="396"/>
      <c r="CG1" s="396"/>
      <c r="CH1" s="396"/>
      <c r="CI1" s="396"/>
      <c r="CJ1" s="396"/>
      <c r="CK1" s="396"/>
      <c r="CL1" s="396"/>
      <c r="CM1" s="396"/>
      <c r="CN1" s="396"/>
      <c r="CO1" s="396"/>
      <c r="CP1" s="396"/>
      <c r="CQ1" s="396"/>
      <c r="CR1" s="396"/>
      <c r="CS1" s="396"/>
      <c r="CT1" s="396"/>
      <c r="CU1" s="396"/>
      <c r="CV1" s="396"/>
    </row>
    <row r="2" spans="1:103" ht="57" customHeight="1" x14ac:dyDescent="0.25">
      <c r="A2" s="531" t="s">
        <v>82</v>
      </c>
      <c r="B2" s="532"/>
      <c r="C2" s="608" t="str">
        <f>'Tender Cover Sheet'!C14</f>
        <v>Supply and Installation of Satallite equipment for a period of three (3) years</v>
      </c>
      <c r="D2" s="609"/>
      <c r="E2" s="610"/>
      <c r="F2" s="412"/>
      <c r="G2" s="396"/>
      <c r="H2" s="398"/>
      <c r="I2" s="402"/>
      <c r="J2" s="11"/>
      <c r="K2" s="403"/>
      <c r="L2" s="404"/>
      <c r="M2" s="396"/>
      <c r="N2" s="406"/>
      <c r="O2" s="397"/>
      <c r="P2" s="399"/>
      <c r="Q2" s="396"/>
      <c r="R2" s="396"/>
      <c r="S2" s="396"/>
      <c r="T2" s="396"/>
      <c r="U2" s="396"/>
      <c r="V2" s="396"/>
      <c r="W2" s="396"/>
      <c r="X2" s="396"/>
      <c r="Y2" s="396"/>
      <c r="Z2" s="396"/>
      <c r="AA2" s="396"/>
      <c r="AB2" s="396"/>
      <c r="AC2" s="396"/>
      <c r="AD2" s="396"/>
      <c r="AE2" s="396"/>
      <c r="AF2" s="396"/>
      <c r="AG2" s="396"/>
      <c r="AH2" s="396"/>
      <c r="AI2" s="396"/>
      <c r="AJ2" s="396"/>
      <c r="AK2" s="396"/>
      <c r="AL2" s="396"/>
      <c r="AM2" s="396"/>
      <c r="AN2" s="396"/>
      <c r="AO2" s="396"/>
      <c r="AP2" s="396"/>
      <c r="AQ2" s="396"/>
      <c r="AR2" s="396"/>
      <c r="AS2" s="396"/>
      <c r="AT2" s="396"/>
      <c r="AU2" s="396"/>
      <c r="AV2" s="396"/>
      <c r="AW2" s="396"/>
      <c r="AX2" s="396"/>
      <c r="AY2" s="396"/>
      <c r="AZ2" s="396"/>
      <c r="BA2" s="396"/>
      <c r="BB2" s="396"/>
      <c r="BC2" s="396"/>
      <c r="BD2" s="396"/>
      <c r="BE2" s="396"/>
      <c r="BF2" s="396"/>
      <c r="BG2" s="396"/>
      <c r="BH2" s="396"/>
      <c r="BI2" s="396"/>
      <c r="BJ2" s="396"/>
      <c r="BK2" s="396"/>
      <c r="BL2" s="396"/>
      <c r="BM2" s="396"/>
      <c r="BN2" s="396"/>
      <c r="BO2" s="396"/>
      <c r="BP2" s="396"/>
      <c r="BQ2" s="396"/>
      <c r="BR2" s="396"/>
      <c r="BS2" s="396"/>
      <c r="BT2" s="396"/>
      <c r="BU2" s="396"/>
      <c r="BV2" s="396"/>
      <c r="BW2" s="396"/>
      <c r="BX2" s="396"/>
      <c r="BY2" s="396"/>
      <c r="BZ2" s="396"/>
      <c r="CA2" s="396"/>
      <c r="CB2" s="396"/>
      <c r="CC2" s="396"/>
      <c r="CD2" s="396"/>
      <c r="CE2" s="396"/>
      <c r="CF2" s="396"/>
      <c r="CG2" s="396"/>
      <c r="CH2" s="396"/>
      <c r="CI2" s="396"/>
      <c r="CJ2" s="396"/>
      <c r="CK2" s="396"/>
      <c r="CL2" s="396"/>
      <c r="CM2" s="396"/>
      <c r="CN2" s="396"/>
      <c r="CO2" s="396"/>
      <c r="CP2" s="396"/>
      <c r="CQ2" s="396"/>
      <c r="CR2" s="396"/>
      <c r="CS2" s="396"/>
      <c r="CT2" s="396"/>
      <c r="CU2" s="396"/>
      <c r="CV2" s="396"/>
    </row>
    <row r="3" spans="1:103" ht="15.6" customHeight="1" x14ac:dyDescent="0.25">
      <c r="A3" s="531" t="s">
        <v>83</v>
      </c>
      <c r="B3" s="532"/>
      <c r="C3" s="531">
        <f>'Tender Cover Sheet'!C16</f>
        <v>0</v>
      </c>
      <c r="D3" s="611"/>
      <c r="E3" s="532"/>
      <c r="F3" s="412"/>
      <c r="G3" s="396"/>
      <c r="H3" s="398"/>
      <c r="I3" s="402"/>
      <c r="J3" s="11"/>
      <c r="K3" s="403"/>
      <c r="L3" s="404"/>
      <c r="M3" s="396"/>
      <c r="N3" s="406"/>
      <c r="O3" s="397"/>
      <c r="P3" s="399"/>
      <c r="Q3" s="396"/>
      <c r="R3" s="396"/>
      <c r="S3" s="396"/>
      <c r="T3" s="396"/>
      <c r="U3" s="396"/>
      <c r="V3" s="396"/>
      <c r="W3" s="396"/>
      <c r="X3" s="396"/>
      <c r="Y3" s="396"/>
      <c r="Z3" s="396"/>
      <c r="AA3" s="396"/>
      <c r="AB3" s="396"/>
      <c r="AC3" s="396"/>
      <c r="AD3" s="396"/>
      <c r="AE3" s="396"/>
      <c r="AF3" s="396"/>
      <c r="AG3" s="396"/>
      <c r="AH3" s="396"/>
      <c r="AI3" s="396"/>
      <c r="AJ3" s="396"/>
      <c r="AK3" s="396"/>
      <c r="AL3" s="396"/>
      <c r="AM3" s="396"/>
      <c r="AN3" s="396"/>
      <c r="AO3" s="396"/>
      <c r="AP3" s="396"/>
      <c r="AQ3" s="396"/>
      <c r="AR3" s="396"/>
      <c r="AS3" s="396"/>
      <c r="AT3" s="396"/>
      <c r="AU3" s="396"/>
      <c r="AV3" s="396"/>
      <c r="AW3" s="396"/>
      <c r="AX3" s="396"/>
      <c r="AY3" s="396"/>
      <c r="AZ3" s="396"/>
      <c r="BA3" s="396"/>
      <c r="BB3" s="396"/>
      <c r="BC3" s="396"/>
      <c r="BD3" s="396"/>
      <c r="BE3" s="396"/>
      <c r="BF3" s="396"/>
      <c r="BG3" s="396"/>
      <c r="BH3" s="396"/>
      <c r="BI3" s="396"/>
      <c r="BJ3" s="396"/>
      <c r="BK3" s="396"/>
      <c r="BL3" s="396"/>
      <c r="BM3" s="396"/>
      <c r="BN3" s="396"/>
      <c r="BO3" s="396"/>
      <c r="BP3" s="396"/>
      <c r="BQ3" s="396"/>
      <c r="BR3" s="396"/>
      <c r="BS3" s="396"/>
      <c r="BT3" s="396"/>
      <c r="BU3" s="396"/>
      <c r="BV3" s="396"/>
      <c r="BW3" s="396"/>
      <c r="BX3" s="396"/>
      <c r="BY3" s="396"/>
      <c r="BZ3" s="396"/>
      <c r="CA3" s="396"/>
      <c r="CB3" s="396"/>
      <c r="CC3" s="396"/>
      <c r="CD3" s="396"/>
      <c r="CE3" s="396"/>
      <c r="CF3" s="396"/>
      <c r="CG3" s="396"/>
      <c r="CH3" s="396"/>
      <c r="CI3" s="396"/>
      <c r="CJ3" s="396"/>
      <c r="CK3" s="396"/>
      <c r="CL3" s="396"/>
      <c r="CM3" s="396"/>
      <c r="CN3" s="396"/>
      <c r="CO3" s="396"/>
      <c r="CP3" s="396"/>
      <c r="CQ3" s="396"/>
      <c r="CR3" s="396"/>
      <c r="CS3" s="396"/>
      <c r="CT3" s="396"/>
      <c r="CU3" s="396"/>
      <c r="CV3" s="396"/>
    </row>
    <row r="4" spans="1:103" ht="15.6" customHeight="1" x14ac:dyDescent="0.25">
      <c r="A4" s="531" t="s">
        <v>87</v>
      </c>
      <c r="B4" s="532"/>
      <c r="C4" s="531" t="str">
        <f>'Read Me'!C4</f>
        <v>Main Offer Only</v>
      </c>
      <c r="D4" s="611"/>
      <c r="E4" s="532"/>
      <c r="F4" s="412"/>
      <c r="G4" s="396"/>
      <c r="H4" s="398"/>
      <c r="I4" s="402"/>
      <c r="J4" s="11"/>
      <c r="K4" s="403"/>
      <c r="L4" s="404"/>
      <c r="M4" s="396"/>
      <c r="N4" s="406"/>
      <c r="O4" s="397"/>
      <c r="P4" s="399"/>
      <c r="Q4" s="396"/>
      <c r="R4" s="396"/>
      <c r="S4" s="396"/>
      <c r="T4" s="396"/>
      <c r="U4" s="396"/>
      <c r="V4" s="396"/>
      <c r="W4" s="396"/>
      <c r="X4" s="396"/>
      <c r="Y4" s="396"/>
      <c r="Z4" s="396"/>
      <c r="AA4" s="396"/>
      <c r="AB4" s="396"/>
      <c r="AC4" s="396"/>
      <c r="AD4" s="396"/>
      <c r="AE4" s="396"/>
      <c r="AF4" s="396"/>
      <c r="AG4" s="396"/>
      <c r="AH4" s="396"/>
      <c r="AI4" s="396"/>
      <c r="AJ4" s="396"/>
      <c r="AK4" s="396"/>
      <c r="AL4" s="396"/>
      <c r="AM4" s="396"/>
      <c r="AN4" s="396"/>
      <c r="AO4" s="396"/>
      <c r="AP4" s="396"/>
      <c r="AQ4" s="396"/>
      <c r="AR4" s="396"/>
      <c r="AS4" s="396"/>
      <c r="AT4" s="396"/>
      <c r="AU4" s="396"/>
      <c r="AV4" s="396"/>
      <c r="AW4" s="396"/>
      <c r="AX4" s="396"/>
      <c r="AY4" s="396"/>
      <c r="AZ4" s="396"/>
      <c r="BA4" s="396"/>
      <c r="BB4" s="396"/>
      <c r="BC4" s="396"/>
      <c r="BD4" s="396"/>
      <c r="BE4" s="396"/>
      <c r="BF4" s="396"/>
      <c r="BG4" s="396"/>
      <c r="BH4" s="396"/>
      <c r="BI4" s="396"/>
      <c r="BJ4" s="396"/>
      <c r="BK4" s="396"/>
      <c r="BL4" s="396"/>
      <c r="BM4" s="396"/>
      <c r="BN4" s="396"/>
      <c r="BO4" s="396"/>
      <c r="BP4" s="396"/>
      <c r="BQ4" s="396"/>
      <c r="BR4" s="396"/>
      <c r="BS4" s="396"/>
      <c r="BT4" s="396"/>
      <c r="BU4" s="396"/>
      <c r="BV4" s="396"/>
      <c r="BW4" s="396"/>
      <c r="BX4" s="396"/>
      <c r="BY4" s="396"/>
      <c r="BZ4" s="396"/>
      <c r="CA4" s="396"/>
      <c r="CB4" s="396"/>
      <c r="CC4" s="396"/>
      <c r="CD4" s="396"/>
      <c r="CE4" s="396"/>
      <c r="CF4" s="396"/>
      <c r="CG4" s="396"/>
      <c r="CH4" s="396"/>
      <c r="CI4" s="396"/>
      <c r="CJ4" s="396"/>
      <c r="CK4" s="396"/>
      <c r="CL4" s="396"/>
      <c r="CM4" s="396"/>
      <c r="CN4" s="396"/>
      <c r="CO4" s="396"/>
      <c r="CP4" s="396"/>
      <c r="CQ4" s="396"/>
      <c r="CR4" s="396"/>
      <c r="CS4" s="396"/>
      <c r="CT4" s="396"/>
      <c r="CU4" s="396"/>
      <c r="CV4" s="396"/>
    </row>
    <row r="5" spans="1:103" ht="17.399999999999999" x14ac:dyDescent="0.3">
      <c r="A5" s="348"/>
      <c r="B5" s="382"/>
      <c r="C5" s="347"/>
      <c r="D5" s="347"/>
      <c r="E5" s="347"/>
      <c r="F5" s="347"/>
      <c r="G5" s="347"/>
      <c r="H5" s="346"/>
      <c r="I5" s="346"/>
      <c r="J5" s="346"/>
      <c r="K5" s="346"/>
      <c r="L5" s="346"/>
      <c r="M5" s="338"/>
      <c r="N5" s="338"/>
      <c r="O5" s="338"/>
      <c r="P5" s="338"/>
      <c r="Q5" s="338"/>
      <c r="R5" s="338"/>
      <c r="S5" s="338"/>
      <c r="T5" s="338"/>
      <c r="U5" s="338"/>
      <c r="V5" s="338"/>
      <c r="W5" s="338"/>
      <c r="X5" s="338"/>
      <c r="Y5" s="338"/>
      <c r="Z5" s="338"/>
      <c r="AA5" s="338"/>
      <c r="AB5" s="338"/>
      <c r="AC5" s="338"/>
      <c r="AD5" s="338"/>
      <c r="AE5" s="338"/>
      <c r="AF5" s="338"/>
      <c r="AG5" s="338"/>
      <c r="AH5" s="338"/>
      <c r="AI5" s="338"/>
      <c r="AJ5" s="338"/>
      <c r="AK5" s="338"/>
      <c r="AL5" s="338"/>
      <c r="AM5" s="338"/>
      <c r="AN5" s="338"/>
      <c r="AO5" s="338"/>
      <c r="AP5" s="338"/>
      <c r="AQ5" s="338"/>
      <c r="AR5" s="338"/>
      <c r="AS5" s="338"/>
      <c r="AT5" s="338"/>
      <c r="AU5" s="338"/>
      <c r="AV5" s="338"/>
      <c r="AW5" s="338"/>
      <c r="AX5" s="338"/>
      <c r="AY5" s="338"/>
      <c r="AZ5" s="338"/>
      <c r="BA5" s="338"/>
      <c r="BB5" s="338"/>
      <c r="BC5" s="338"/>
      <c r="BD5" s="338"/>
      <c r="BE5" s="338"/>
      <c r="BF5" s="338"/>
      <c r="BG5" s="338"/>
      <c r="BH5" s="338"/>
      <c r="BI5" s="338"/>
      <c r="BJ5" s="338"/>
      <c r="BK5" s="338"/>
      <c r="BL5" s="338"/>
      <c r="BM5" s="338"/>
      <c r="BN5" s="338"/>
      <c r="BO5" s="338"/>
      <c r="BP5" s="338"/>
      <c r="BQ5" s="338"/>
      <c r="BR5" s="338"/>
      <c r="BS5" s="338"/>
      <c r="BT5" s="338"/>
      <c r="BU5" s="338"/>
      <c r="BV5" s="338"/>
      <c r="BW5" s="338"/>
      <c r="BX5" s="338"/>
      <c r="BY5" s="338"/>
      <c r="BZ5" s="338"/>
      <c r="CA5" s="338"/>
      <c r="CB5" s="338"/>
      <c r="CC5" s="338"/>
      <c r="CD5" s="338"/>
      <c r="CE5" s="338"/>
      <c r="CF5" s="338"/>
      <c r="CG5" s="338"/>
      <c r="CH5" s="338"/>
      <c r="CI5" s="338"/>
      <c r="CJ5" s="338"/>
      <c r="CK5" s="338"/>
      <c r="CL5" s="338"/>
      <c r="CM5" s="338"/>
      <c r="CN5" s="338"/>
      <c r="CO5" s="338"/>
      <c r="CP5" s="338"/>
      <c r="CQ5" s="338"/>
      <c r="CR5" s="338"/>
      <c r="CS5" s="338"/>
      <c r="CT5" s="338"/>
      <c r="CU5" s="338"/>
      <c r="CV5" s="338"/>
      <c r="CW5" s="338"/>
      <c r="CX5" s="338"/>
      <c r="CY5" s="338"/>
    </row>
    <row r="6" spans="1:103" ht="17.399999999999999" x14ac:dyDescent="0.25">
      <c r="A6" s="343" t="s">
        <v>343</v>
      </c>
      <c r="B6" s="344"/>
      <c r="C6" s="341"/>
      <c r="D6" s="341"/>
      <c r="E6" s="341"/>
      <c r="F6" s="341"/>
      <c r="G6" s="341"/>
      <c r="H6" s="340"/>
      <c r="I6" s="340"/>
      <c r="J6" s="341"/>
      <c r="K6" s="341"/>
      <c r="L6" s="341"/>
      <c r="M6" s="341"/>
      <c r="N6" s="341"/>
      <c r="O6" s="341"/>
      <c r="P6" s="341"/>
      <c r="Q6" s="339"/>
      <c r="R6" s="339"/>
      <c r="S6" s="339"/>
      <c r="T6" s="342"/>
      <c r="U6" s="341"/>
      <c r="V6" s="341"/>
      <c r="W6" s="341"/>
      <c r="X6" s="341"/>
      <c r="Y6" s="341"/>
      <c r="Z6" s="341"/>
      <c r="AA6" s="341"/>
      <c r="AB6" s="341"/>
      <c r="AC6" s="341"/>
      <c r="AD6" s="341"/>
      <c r="AE6" s="341"/>
      <c r="AF6" s="341"/>
      <c r="AG6" s="341"/>
      <c r="AH6" s="341"/>
      <c r="AI6" s="341"/>
      <c r="AJ6" s="341"/>
      <c r="AK6" s="341"/>
      <c r="AL6" s="341"/>
      <c r="AM6" s="341"/>
      <c r="AN6" s="341"/>
      <c r="AO6" s="341"/>
      <c r="AP6" s="341"/>
      <c r="AQ6" s="341"/>
      <c r="AR6" s="341"/>
      <c r="AS6" s="341"/>
      <c r="AT6" s="341"/>
      <c r="AU6" s="341"/>
      <c r="AV6" s="341"/>
      <c r="AW6" s="341"/>
      <c r="AX6" s="341"/>
      <c r="AY6" s="341"/>
      <c r="AZ6" s="341"/>
      <c r="BA6" s="341"/>
      <c r="BB6" s="341"/>
      <c r="BC6" s="341"/>
      <c r="BD6" s="341"/>
      <c r="BE6" s="341"/>
      <c r="BF6" s="341"/>
      <c r="BG6" s="341"/>
      <c r="BH6" s="341"/>
      <c r="BI6" s="341"/>
      <c r="BJ6" s="341"/>
      <c r="BK6" s="341"/>
      <c r="BL6" s="341"/>
      <c r="BM6" s="341"/>
      <c r="BN6" s="341"/>
      <c r="BO6" s="341"/>
      <c r="BP6" s="341"/>
      <c r="BQ6" s="341"/>
      <c r="BR6" s="341"/>
      <c r="BS6" s="341"/>
      <c r="BT6" s="341"/>
      <c r="BU6" s="341"/>
      <c r="BV6" s="341"/>
      <c r="BW6" s="341"/>
      <c r="BX6" s="341"/>
      <c r="BY6" s="341"/>
      <c r="BZ6" s="341"/>
      <c r="CA6" s="341"/>
      <c r="CB6" s="341"/>
      <c r="CC6" s="341"/>
      <c r="CD6" s="341"/>
      <c r="CE6" s="341"/>
      <c r="CF6" s="341"/>
      <c r="CG6" s="341"/>
      <c r="CH6" s="341"/>
      <c r="CI6" s="341"/>
      <c r="CJ6" s="341"/>
      <c r="CK6" s="341"/>
      <c r="CL6" s="341"/>
      <c r="CM6" s="341"/>
      <c r="CN6" s="341"/>
      <c r="CO6" s="341"/>
      <c r="CP6" s="341"/>
      <c r="CQ6" s="341"/>
      <c r="CR6" s="341"/>
      <c r="CS6" s="341"/>
      <c r="CT6" s="341"/>
      <c r="CU6" s="341"/>
      <c r="CV6" s="341"/>
      <c r="CW6" s="341"/>
      <c r="CX6" s="341"/>
      <c r="CY6" s="341"/>
    </row>
    <row r="7" spans="1:103" ht="15.6" x14ac:dyDescent="0.3">
      <c r="A7" s="352"/>
      <c r="B7" s="338"/>
      <c r="C7" s="338"/>
      <c r="D7" s="338"/>
      <c r="E7" s="338"/>
      <c r="F7" s="338"/>
      <c r="G7" s="338"/>
      <c r="H7" s="338"/>
      <c r="I7" s="338"/>
      <c r="J7" s="338"/>
      <c r="K7" s="338"/>
      <c r="L7" s="338"/>
      <c r="M7" s="338"/>
      <c r="N7" s="338"/>
      <c r="O7" s="338"/>
      <c r="P7" s="338"/>
      <c r="Q7" s="338"/>
      <c r="R7" s="338"/>
      <c r="S7" s="338"/>
      <c r="T7" s="338"/>
      <c r="U7" s="338"/>
      <c r="V7" s="338"/>
      <c r="W7" s="338"/>
      <c r="X7" s="338"/>
      <c r="Y7" s="338"/>
      <c r="Z7" s="338"/>
      <c r="AA7" s="338"/>
      <c r="AB7" s="338"/>
      <c r="AC7" s="338"/>
      <c r="AD7" s="338"/>
      <c r="AE7" s="338"/>
      <c r="AF7" s="338"/>
      <c r="AG7" s="338"/>
      <c r="AH7" s="338"/>
      <c r="AI7" s="338"/>
      <c r="AJ7" s="338"/>
      <c r="AK7" s="338"/>
      <c r="AL7" s="338"/>
      <c r="AM7" s="338"/>
      <c r="AN7" s="338"/>
      <c r="AO7" s="338"/>
      <c r="AP7" s="338"/>
      <c r="AQ7" s="338"/>
      <c r="AR7" s="338"/>
      <c r="AS7" s="338"/>
      <c r="AT7" s="338"/>
      <c r="AU7" s="338"/>
      <c r="AV7" s="338"/>
      <c r="AW7" s="338"/>
      <c r="AX7" s="338"/>
      <c r="AY7" s="338"/>
      <c r="AZ7" s="338"/>
      <c r="BA7" s="338"/>
      <c r="BB7" s="338"/>
      <c r="BC7" s="338"/>
      <c r="BD7" s="338"/>
      <c r="BE7" s="338"/>
      <c r="BF7" s="338"/>
      <c r="BG7" s="338"/>
      <c r="BH7" s="338"/>
      <c r="BI7" s="338"/>
      <c r="BJ7" s="338"/>
      <c r="BK7" s="338"/>
      <c r="BL7" s="338"/>
      <c r="BM7" s="338"/>
      <c r="BN7" s="338"/>
      <c r="BO7" s="338"/>
      <c r="BP7" s="338"/>
      <c r="BQ7" s="338"/>
      <c r="BR7" s="338"/>
      <c r="BS7" s="338"/>
      <c r="BT7" s="338"/>
      <c r="BU7" s="338"/>
      <c r="BV7" s="338"/>
      <c r="BW7" s="338"/>
      <c r="BX7" s="338"/>
      <c r="BY7" s="338"/>
      <c r="BZ7" s="338"/>
      <c r="CA7" s="338"/>
      <c r="CB7" s="338"/>
      <c r="CC7" s="338"/>
      <c r="CD7" s="338"/>
      <c r="CE7" s="338"/>
      <c r="CF7" s="338"/>
      <c r="CG7" s="338"/>
      <c r="CH7" s="338"/>
      <c r="CI7" s="338"/>
      <c r="CJ7" s="338"/>
      <c r="CK7" s="338"/>
      <c r="CL7" s="338"/>
      <c r="CM7" s="338"/>
      <c r="CN7" s="338"/>
      <c r="CO7" s="338"/>
      <c r="CP7" s="338"/>
      <c r="CQ7" s="338"/>
      <c r="CR7" s="338"/>
      <c r="CS7" s="338"/>
      <c r="CT7" s="338"/>
      <c r="CU7" s="338"/>
      <c r="CV7" s="338"/>
      <c r="CW7" s="338"/>
      <c r="CX7" s="338"/>
      <c r="CY7" s="338"/>
    </row>
    <row r="8" spans="1:103" ht="18" thickBot="1" x14ac:dyDescent="0.3">
      <c r="A8" s="345" t="s">
        <v>114</v>
      </c>
    </row>
    <row r="9" spans="1:103" ht="87" customHeight="1" x14ac:dyDescent="0.25">
      <c r="A9" s="353">
        <v>1</v>
      </c>
      <c r="B9" s="612" t="s">
        <v>328</v>
      </c>
      <c r="C9" s="613"/>
      <c r="D9" s="613"/>
      <c r="E9" s="613"/>
      <c r="F9" s="613"/>
      <c r="G9" s="614"/>
      <c r="H9" s="354"/>
      <c r="I9" s="354"/>
      <c r="J9" s="354"/>
      <c r="K9" s="354"/>
      <c r="L9" s="355"/>
      <c r="M9" s="355"/>
      <c r="N9" s="355"/>
      <c r="O9" s="356"/>
      <c r="P9" s="356"/>
      <c r="Q9" s="356"/>
      <c r="R9" s="356"/>
      <c r="S9" s="356"/>
      <c r="T9" s="356"/>
      <c r="U9" s="356"/>
      <c r="V9" s="356"/>
      <c r="W9" s="356"/>
      <c r="X9" s="356"/>
      <c r="Y9" s="356"/>
      <c r="Z9" s="356"/>
      <c r="AA9" s="356"/>
      <c r="AB9" s="356"/>
      <c r="AC9" s="356"/>
      <c r="AD9" s="356"/>
      <c r="AE9" s="356"/>
      <c r="AF9" s="356"/>
      <c r="AG9" s="356"/>
      <c r="AH9" s="356"/>
      <c r="AI9" s="356"/>
      <c r="AJ9" s="356"/>
      <c r="AK9" s="354"/>
      <c r="AL9" s="354"/>
      <c r="AM9" s="354"/>
      <c r="AN9" s="354"/>
      <c r="AO9" s="354"/>
      <c r="AP9" s="354"/>
      <c r="AQ9" s="354"/>
      <c r="AR9" s="354"/>
      <c r="AS9" s="354"/>
      <c r="AT9" s="354"/>
      <c r="AU9" s="354"/>
      <c r="AV9" s="354"/>
      <c r="AW9" s="354"/>
      <c r="AX9" s="354"/>
      <c r="AY9" s="354"/>
      <c r="AZ9" s="354"/>
      <c r="BA9" s="354"/>
      <c r="BB9" s="354"/>
      <c r="BC9" s="354"/>
      <c r="BD9" s="354"/>
      <c r="BE9" s="354"/>
      <c r="BF9" s="354"/>
      <c r="BG9" s="354"/>
      <c r="BH9" s="354"/>
      <c r="BI9" s="354"/>
      <c r="BJ9" s="354"/>
      <c r="BK9" s="354"/>
      <c r="BL9" s="354"/>
      <c r="BM9" s="354"/>
      <c r="BN9" s="354"/>
      <c r="BO9" s="354"/>
      <c r="BP9" s="354"/>
      <c r="BQ9" s="354"/>
      <c r="BR9" s="354"/>
      <c r="BS9" s="354"/>
      <c r="BT9" s="354"/>
      <c r="BU9" s="354"/>
      <c r="BV9" s="354"/>
      <c r="BW9" s="354"/>
      <c r="BX9" s="354"/>
      <c r="BY9" s="354"/>
      <c r="BZ9" s="354"/>
      <c r="CA9" s="354"/>
      <c r="CB9" s="354"/>
      <c r="CC9" s="354"/>
      <c r="CD9" s="354"/>
      <c r="CE9" s="354"/>
      <c r="CF9" s="354"/>
      <c r="CG9" s="354"/>
      <c r="CH9" s="354"/>
      <c r="CI9" s="354"/>
      <c r="CJ9" s="354"/>
      <c r="CK9" s="354"/>
      <c r="CL9" s="354"/>
      <c r="CM9" s="354"/>
      <c r="CN9" s="354"/>
      <c r="CO9" s="354"/>
      <c r="CP9" s="354"/>
      <c r="CQ9" s="354"/>
      <c r="CR9" s="354"/>
      <c r="CS9" s="354"/>
      <c r="CT9" s="354"/>
      <c r="CU9" s="354"/>
      <c r="CV9" s="354"/>
      <c r="CW9" s="354"/>
      <c r="CX9" s="354"/>
      <c r="CY9" s="354"/>
    </row>
    <row r="10" spans="1:103" ht="27" customHeight="1" x14ac:dyDescent="0.25">
      <c r="A10" s="615">
        <v>2</v>
      </c>
      <c r="B10" s="616" t="s">
        <v>272</v>
      </c>
      <c r="C10" s="617"/>
      <c r="D10" s="617"/>
      <c r="E10" s="617"/>
      <c r="F10" s="617"/>
      <c r="G10" s="618"/>
      <c r="H10" s="354"/>
      <c r="I10" s="354"/>
      <c r="J10" s="357"/>
      <c r="K10" s="354"/>
      <c r="L10" s="355"/>
      <c r="M10" s="355"/>
      <c r="N10" s="355"/>
      <c r="O10" s="601"/>
      <c r="P10" s="602"/>
      <c r="Q10" s="602"/>
      <c r="R10" s="602"/>
      <c r="S10" s="602"/>
      <c r="T10" s="602"/>
      <c r="U10" s="356"/>
      <c r="V10" s="356"/>
      <c r="W10" s="356"/>
      <c r="X10" s="356"/>
      <c r="Y10" s="356"/>
      <c r="Z10" s="356"/>
      <c r="AA10" s="356"/>
      <c r="AB10" s="356"/>
      <c r="AC10" s="356"/>
      <c r="AD10" s="356"/>
      <c r="AE10" s="356"/>
      <c r="AF10" s="356"/>
      <c r="AG10" s="356"/>
      <c r="AH10" s="356"/>
      <c r="AI10" s="356"/>
      <c r="AJ10" s="356"/>
      <c r="AK10" s="354"/>
      <c r="AL10" s="354"/>
      <c r="AM10" s="354"/>
      <c r="AN10" s="354"/>
      <c r="AO10" s="354"/>
      <c r="AP10" s="354"/>
      <c r="AQ10" s="354"/>
      <c r="AR10" s="354"/>
      <c r="AS10" s="354"/>
      <c r="AT10" s="354"/>
      <c r="AU10" s="354"/>
      <c r="AV10" s="354"/>
      <c r="AW10" s="354"/>
      <c r="AX10" s="354"/>
      <c r="AY10" s="354"/>
      <c r="AZ10" s="354"/>
      <c r="BA10" s="354"/>
      <c r="BB10" s="354"/>
      <c r="BC10" s="354"/>
      <c r="BD10" s="354"/>
      <c r="BE10" s="354"/>
      <c r="BF10" s="354"/>
      <c r="BG10" s="354"/>
      <c r="BH10" s="354"/>
      <c r="BI10" s="354"/>
      <c r="BJ10" s="354"/>
      <c r="BK10" s="354"/>
      <c r="BL10" s="354"/>
      <c r="BM10" s="354"/>
      <c r="BN10" s="354"/>
      <c r="BO10" s="354"/>
      <c r="BP10" s="354"/>
      <c r="BQ10" s="354"/>
      <c r="BR10" s="354"/>
      <c r="BS10" s="354"/>
      <c r="BT10" s="354"/>
      <c r="BU10" s="354"/>
      <c r="BV10" s="354"/>
      <c r="BW10" s="354"/>
      <c r="BX10" s="354"/>
      <c r="BY10" s="354"/>
      <c r="BZ10" s="354"/>
      <c r="CA10" s="354"/>
      <c r="CB10" s="354"/>
      <c r="CC10" s="354"/>
      <c r="CD10" s="354"/>
      <c r="CE10" s="354"/>
      <c r="CF10" s="354"/>
      <c r="CG10" s="354"/>
      <c r="CH10" s="354"/>
      <c r="CI10" s="354"/>
      <c r="CJ10" s="354"/>
      <c r="CK10" s="354"/>
      <c r="CL10" s="354"/>
      <c r="CM10" s="354"/>
      <c r="CN10" s="354"/>
      <c r="CO10" s="354"/>
      <c r="CP10" s="354"/>
      <c r="CQ10" s="354"/>
      <c r="CR10" s="354"/>
      <c r="CS10" s="354"/>
      <c r="CT10" s="354"/>
      <c r="CU10" s="354"/>
      <c r="CV10" s="354"/>
      <c r="CW10" s="354"/>
      <c r="CX10" s="354"/>
      <c r="CY10" s="354"/>
    </row>
    <row r="11" spans="1:103" ht="15.6" x14ac:dyDescent="0.25">
      <c r="A11" s="615"/>
      <c r="B11" s="603" t="s">
        <v>360</v>
      </c>
      <c r="C11" s="602"/>
      <c r="D11" s="602"/>
      <c r="E11" s="602"/>
      <c r="F11" s="602"/>
      <c r="G11" s="604"/>
      <c r="H11" s="354"/>
      <c r="I11" s="354"/>
      <c r="J11" s="354"/>
      <c r="K11" s="354"/>
      <c r="L11" s="355"/>
      <c r="M11" s="355"/>
      <c r="N11" s="355"/>
      <c r="O11" s="356"/>
      <c r="P11" s="356"/>
      <c r="Q11" s="356"/>
      <c r="R11" s="356"/>
      <c r="S11" s="356"/>
      <c r="T11" s="356"/>
      <c r="U11" s="356"/>
      <c r="V11" s="356"/>
      <c r="W11" s="356"/>
      <c r="X11" s="356"/>
      <c r="Y11" s="356"/>
      <c r="Z11" s="356"/>
      <c r="AA11" s="356"/>
      <c r="AB11" s="356"/>
      <c r="AC11" s="356"/>
      <c r="AD11" s="356"/>
      <c r="AE11" s="356"/>
      <c r="AF11" s="356"/>
      <c r="AG11" s="356"/>
      <c r="AH11" s="356"/>
      <c r="AI11" s="356"/>
      <c r="AJ11" s="356"/>
      <c r="AK11" s="354"/>
      <c r="AL11" s="354"/>
      <c r="AM11" s="354"/>
      <c r="AN11" s="354"/>
      <c r="AO11" s="354"/>
      <c r="AP11" s="354"/>
      <c r="AQ11" s="354"/>
      <c r="AR11" s="354"/>
      <c r="AS11" s="354"/>
      <c r="AT11" s="354"/>
      <c r="AU11" s="354"/>
      <c r="AV11" s="354"/>
      <c r="AW11" s="354"/>
      <c r="AX11" s="354"/>
      <c r="AY11" s="354"/>
      <c r="AZ11" s="354"/>
      <c r="BA11" s="354"/>
      <c r="BB11" s="354"/>
      <c r="BC11" s="354"/>
      <c r="BD11" s="354"/>
      <c r="BE11" s="354"/>
      <c r="BF11" s="354"/>
      <c r="BG11" s="354"/>
      <c r="BH11" s="354"/>
      <c r="BI11" s="354"/>
      <c r="BJ11" s="354"/>
      <c r="BK11" s="354"/>
      <c r="BL11" s="354"/>
      <c r="BM11" s="354"/>
      <c r="BN11" s="354"/>
      <c r="BO11" s="354"/>
      <c r="BP11" s="354"/>
      <c r="BQ11" s="354"/>
      <c r="BR11" s="354"/>
      <c r="BS11" s="354"/>
      <c r="BT11" s="354"/>
      <c r="BU11" s="354"/>
      <c r="BV11" s="354"/>
      <c r="BW11" s="354"/>
      <c r="BX11" s="354"/>
      <c r="BY11" s="354"/>
      <c r="BZ11" s="354"/>
      <c r="CA11" s="354"/>
      <c r="CB11" s="354"/>
      <c r="CC11" s="354"/>
      <c r="CD11" s="354"/>
      <c r="CE11" s="354"/>
      <c r="CF11" s="354"/>
      <c r="CG11" s="354"/>
      <c r="CH11" s="354"/>
      <c r="CI11" s="354"/>
      <c r="CJ11" s="354"/>
      <c r="CK11" s="354"/>
      <c r="CL11" s="354"/>
      <c r="CM11" s="354"/>
      <c r="CN11" s="354"/>
      <c r="CO11" s="354"/>
      <c r="CP11" s="354"/>
      <c r="CQ11" s="354"/>
      <c r="CR11" s="354"/>
      <c r="CS11" s="354"/>
      <c r="CT11" s="354"/>
      <c r="CU11" s="354"/>
      <c r="CV11" s="354"/>
      <c r="CW11" s="354"/>
      <c r="CX11" s="354"/>
      <c r="CY11" s="354"/>
    </row>
    <row r="12" spans="1:103" ht="110.25" customHeight="1" x14ac:dyDescent="0.25">
      <c r="A12" s="615"/>
      <c r="B12" s="605" t="s">
        <v>273</v>
      </c>
      <c r="C12" s="606"/>
      <c r="D12" s="606"/>
      <c r="E12" s="606"/>
      <c r="F12" s="606"/>
      <c r="G12" s="607"/>
      <c r="H12" s="354"/>
      <c r="I12" s="354"/>
      <c r="J12" s="354"/>
      <c r="K12" s="354"/>
      <c r="L12" s="355"/>
      <c r="M12" s="355"/>
      <c r="N12" s="355"/>
      <c r="O12" s="354"/>
      <c r="P12" s="354"/>
      <c r="Q12" s="354"/>
      <c r="R12" s="354"/>
      <c r="S12" s="354"/>
      <c r="T12" s="354"/>
      <c r="U12" s="354"/>
      <c r="V12" s="354"/>
      <c r="W12" s="354"/>
      <c r="X12" s="354"/>
      <c r="Y12" s="354"/>
      <c r="Z12" s="354"/>
      <c r="AA12" s="354"/>
      <c r="AB12" s="354"/>
      <c r="AC12" s="354"/>
      <c r="AD12" s="354"/>
      <c r="AE12" s="354"/>
      <c r="AF12" s="354"/>
      <c r="AG12" s="354"/>
      <c r="AH12" s="354"/>
      <c r="AI12" s="354"/>
      <c r="AJ12" s="354"/>
      <c r="AK12" s="354"/>
      <c r="AL12" s="354"/>
      <c r="AM12" s="354"/>
      <c r="AN12" s="354"/>
      <c r="AO12" s="354"/>
      <c r="AP12" s="354"/>
      <c r="AQ12" s="354"/>
      <c r="AR12" s="354"/>
      <c r="AS12" s="354"/>
      <c r="AT12" s="354"/>
      <c r="AU12" s="354"/>
      <c r="AV12" s="354"/>
      <c r="AW12" s="354"/>
      <c r="AX12" s="354"/>
      <c r="AY12" s="354"/>
      <c r="AZ12" s="354"/>
      <c r="BA12" s="354"/>
      <c r="BB12" s="354"/>
      <c r="BC12" s="354"/>
      <c r="BD12" s="354"/>
      <c r="BE12" s="354"/>
      <c r="BF12" s="354"/>
      <c r="BG12" s="354"/>
      <c r="BH12" s="354"/>
      <c r="BI12" s="354"/>
      <c r="BJ12" s="354"/>
      <c r="BK12" s="354"/>
      <c r="BL12" s="354"/>
      <c r="BM12" s="354"/>
      <c r="BN12" s="354"/>
      <c r="BO12" s="354"/>
      <c r="BP12" s="354"/>
      <c r="BQ12" s="354"/>
      <c r="BR12" s="354"/>
      <c r="BS12" s="354"/>
      <c r="BT12" s="354"/>
      <c r="BU12" s="354"/>
      <c r="BV12" s="354"/>
      <c r="BW12" s="354"/>
      <c r="BX12" s="354"/>
      <c r="BY12" s="354"/>
      <c r="BZ12" s="354"/>
      <c r="CA12" s="354"/>
      <c r="CB12" s="354"/>
      <c r="CC12" s="354"/>
      <c r="CD12" s="354"/>
      <c r="CE12" s="354"/>
      <c r="CF12" s="354"/>
      <c r="CG12" s="354"/>
      <c r="CH12" s="354"/>
      <c r="CI12" s="354"/>
      <c r="CJ12" s="354"/>
      <c r="CK12" s="354"/>
      <c r="CL12" s="354"/>
      <c r="CM12" s="354"/>
      <c r="CN12" s="354"/>
      <c r="CO12" s="354"/>
      <c r="CP12" s="354"/>
      <c r="CQ12" s="354"/>
      <c r="CR12" s="354"/>
      <c r="CS12" s="354"/>
      <c r="CT12" s="354"/>
      <c r="CU12" s="354"/>
      <c r="CV12" s="354"/>
      <c r="CW12" s="354"/>
      <c r="CX12" s="354"/>
      <c r="CY12" s="354"/>
    </row>
    <row r="13" spans="1:103" ht="68.25" customHeight="1" x14ac:dyDescent="0.25">
      <c r="A13" s="358">
        <v>3</v>
      </c>
      <c r="B13" s="625" t="s">
        <v>344</v>
      </c>
      <c r="C13" s="626"/>
      <c r="D13" s="626"/>
      <c r="E13" s="626"/>
      <c r="F13" s="626"/>
      <c r="G13" s="627"/>
      <c r="H13" s="354"/>
      <c r="I13" s="354"/>
      <c r="J13" s="354"/>
      <c r="K13" s="354"/>
      <c r="L13" s="355"/>
      <c r="M13" s="359"/>
      <c r="N13" s="355"/>
      <c r="O13" s="354"/>
      <c r="P13" s="354"/>
      <c r="Q13" s="354"/>
      <c r="R13" s="354"/>
      <c r="S13" s="354"/>
      <c r="T13" s="354"/>
      <c r="U13" s="354"/>
      <c r="V13" s="354"/>
      <c r="W13" s="354"/>
      <c r="X13" s="354"/>
      <c r="Y13" s="354"/>
      <c r="Z13" s="354"/>
      <c r="AA13" s="354"/>
      <c r="AB13" s="354"/>
      <c r="AC13" s="354"/>
      <c r="AD13" s="354"/>
      <c r="AE13" s="354"/>
      <c r="AF13" s="354"/>
      <c r="AG13" s="354"/>
      <c r="AH13" s="354"/>
      <c r="AI13" s="354"/>
      <c r="AJ13" s="354"/>
      <c r="AK13" s="354"/>
      <c r="AL13" s="354"/>
      <c r="AM13" s="354"/>
      <c r="AN13" s="354"/>
      <c r="AO13" s="354"/>
      <c r="AP13" s="354"/>
      <c r="AQ13" s="354"/>
      <c r="AR13" s="354"/>
      <c r="AS13" s="354"/>
      <c r="AT13" s="354"/>
      <c r="AU13" s="354"/>
      <c r="AV13" s="354"/>
      <c r="AW13" s="354"/>
      <c r="AX13" s="354"/>
      <c r="AY13" s="354"/>
      <c r="AZ13" s="354"/>
      <c r="BA13" s="354"/>
      <c r="BB13" s="354"/>
      <c r="BC13" s="354"/>
      <c r="BD13" s="354"/>
      <c r="BE13" s="354"/>
      <c r="BF13" s="354"/>
      <c r="BG13" s="354"/>
      <c r="BH13" s="354"/>
      <c r="BI13" s="354"/>
      <c r="BJ13" s="354"/>
      <c r="BK13" s="354"/>
      <c r="BL13" s="354"/>
      <c r="BM13" s="354"/>
      <c r="BN13" s="354"/>
      <c r="BO13" s="354"/>
      <c r="BP13" s="354"/>
      <c r="BQ13" s="354"/>
      <c r="BR13" s="354"/>
      <c r="BS13" s="354"/>
      <c r="BT13" s="354"/>
      <c r="BU13" s="354"/>
      <c r="BV13" s="354"/>
      <c r="BW13" s="354"/>
      <c r="BX13" s="354"/>
      <c r="BY13" s="354"/>
      <c r="BZ13" s="354"/>
      <c r="CA13" s="354"/>
      <c r="CB13" s="354"/>
      <c r="CC13" s="354"/>
      <c r="CD13" s="354"/>
      <c r="CE13" s="354"/>
      <c r="CF13" s="354"/>
      <c r="CG13" s="354"/>
      <c r="CH13" s="354"/>
      <c r="CI13" s="354"/>
      <c r="CJ13" s="354"/>
      <c r="CK13" s="354"/>
      <c r="CL13" s="354"/>
      <c r="CM13" s="354"/>
      <c r="CN13" s="354"/>
      <c r="CO13" s="354"/>
      <c r="CP13" s="354"/>
      <c r="CQ13" s="354"/>
      <c r="CR13" s="354"/>
      <c r="CS13" s="354"/>
      <c r="CT13" s="354"/>
      <c r="CU13" s="354"/>
      <c r="CV13" s="354"/>
      <c r="CW13" s="354"/>
      <c r="CX13" s="354"/>
      <c r="CY13" s="354"/>
    </row>
    <row r="14" spans="1:103" ht="84.75" customHeight="1" x14ac:dyDescent="0.25">
      <c r="A14" s="358">
        <v>4</v>
      </c>
      <c r="B14" s="628" t="s">
        <v>274</v>
      </c>
      <c r="C14" s="629"/>
      <c r="D14" s="629"/>
      <c r="E14" s="629"/>
      <c r="F14" s="629"/>
      <c r="G14" s="630"/>
      <c r="H14" s="354"/>
      <c r="I14" s="354"/>
      <c r="J14" s="354"/>
      <c r="K14" s="354"/>
      <c r="L14" s="355"/>
      <c r="M14" s="355"/>
      <c r="N14" s="355"/>
      <c r="O14" s="354"/>
      <c r="P14" s="354"/>
      <c r="Q14" s="354"/>
      <c r="R14" s="354"/>
      <c r="S14" s="354"/>
      <c r="T14" s="354"/>
      <c r="U14" s="354"/>
      <c r="V14" s="354"/>
      <c r="W14" s="354"/>
      <c r="X14" s="354"/>
      <c r="Y14" s="354"/>
      <c r="Z14" s="354"/>
      <c r="AA14" s="354"/>
      <c r="AB14" s="354"/>
      <c r="AC14" s="354"/>
      <c r="AD14" s="354"/>
      <c r="AE14" s="354"/>
      <c r="AF14" s="354"/>
      <c r="AG14" s="354"/>
      <c r="AH14" s="354"/>
      <c r="AI14" s="354"/>
      <c r="AJ14" s="354"/>
      <c r="AK14" s="354"/>
      <c r="AL14" s="354"/>
      <c r="AM14" s="354"/>
      <c r="AN14" s="354"/>
      <c r="AO14" s="354"/>
      <c r="AP14" s="354"/>
      <c r="AQ14" s="354"/>
      <c r="AR14" s="354"/>
      <c r="AS14" s="354"/>
      <c r="AT14" s="354"/>
      <c r="AU14" s="354"/>
      <c r="AV14" s="354"/>
      <c r="AW14" s="354"/>
      <c r="AX14" s="354"/>
      <c r="AY14" s="354"/>
      <c r="AZ14" s="354"/>
      <c r="BA14" s="354"/>
      <c r="BB14" s="354"/>
      <c r="BC14" s="354"/>
      <c r="BD14" s="354"/>
      <c r="BE14" s="354"/>
      <c r="BF14" s="354"/>
      <c r="BG14" s="354"/>
      <c r="BH14" s="354"/>
      <c r="BI14" s="354"/>
      <c r="BJ14" s="354"/>
      <c r="BK14" s="354"/>
      <c r="BL14" s="354"/>
      <c r="BM14" s="354"/>
      <c r="BN14" s="354"/>
      <c r="BO14" s="354"/>
      <c r="BP14" s="354"/>
      <c r="BQ14" s="354"/>
      <c r="BR14" s="354"/>
      <c r="BS14" s="354"/>
      <c r="BT14" s="354"/>
      <c r="BU14" s="354"/>
      <c r="BV14" s="354"/>
      <c r="BW14" s="354"/>
      <c r="BX14" s="354"/>
      <c r="BY14" s="354"/>
      <c r="BZ14" s="354"/>
      <c r="CA14" s="354"/>
      <c r="CB14" s="354"/>
      <c r="CC14" s="354"/>
      <c r="CD14" s="354"/>
      <c r="CE14" s="354"/>
      <c r="CF14" s="354"/>
      <c r="CG14" s="354"/>
      <c r="CH14" s="354"/>
      <c r="CI14" s="354"/>
      <c r="CJ14" s="354"/>
      <c r="CK14" s="354"/>
      <c r="CL14" s="354"/>
      <c r="CM14" s="354"/>
      <c r="CN14" s="354"/>
      <c r="CO14" s="354"/>
      <c r="CP14" s="354"/>
      <c r="CQ14" s="354"/>
      <c r="CR14" s="354"/>
      <c r="CS14" s="354"/>
      <c r="CT14" s="354"/>
      <c r="CU14" s="354"/>
      <c r="CV14" s="354"/>
      <c r="CW14" s="354"/>
      <c r="CX14" s="354"/>
      <c r="CY14" s="354"/>
    </row>
    <row r="15" spans="1:103" ht="15" x14ac:dyDescent="0.25">
      <c r="A15" s="624">
        <v>5</v>
      </c>
      <c r="B15" s="631" t="s">
        <v>275</v>
      </c>
      <c r="C15" s="632"/>
      <c r="D15" s="632"/>
      <c r="E15" s="632"/>
      <c r="F15" s="632"/>
      <c r="G15" s="633"/>
      <c r="H15" s="349"/>
      <c r="I15" s="349"/>
      <c r="J15" s="349"/>
      <c r="K15" s="346"/>
      <c r="L15" s="346"/>
      <c r="M15" s="346"/>
      <c r="N15" s="346"/>
      <c r="O15" s="338"/>
      <c r="P15" s="338"/>
      <c r="Q15" s="338"/>
      <c r="R15" s="338"/>
      <c r="S15" s="338"/>
      <c r="T15" s="338"/>
      <c r="U15" s="338"/>
      <c r="V15" s="338"/>
      <c r="W15" s="338"/>
      <c r="X15" s="338"/>
      <c r="Y15" s="338"/>
      <c r="Z15" s="338"/>
      <c r="AA15" s="338"/>
      <c r="AB15" s="338"/>
      <c r="AC15" s="338"/>
      <c r="AD15" s="338"/>
      <c r="AE15" s="338"/>
      <c r="AF15" s="338"/>
      <c r="AG15" s="338"/>
      <c r="AH15" s="338"/>
      <c r="AI15" s="338"/>
      <c r="AJ15" s="338"/>
      <c r="AK15" s="338"/>
      <c r="AL15" s="338"/>
      <c r="AM15" s="338"/>
      <c r="AN15" s="338"/>
      <c r="AO15" s="338"/>
      <c r="AP15" s="338"/>
      <c r="AQ15" s="338"/>
      <c r="AR15" s="338"/>
      <c r="AS15" s="338"/>
      <c r="AT15" s="338"/>
      <c r="AU15" s="338"/>
      <c r="AV15" s="338"/>
      <c r="AW15" s="338"/>
      <c r="AX15" s="338"/>
      <c r="AY15" s="338"/>
      <c r="AZ15" s="338"/>
      <c r="BA15" s="338"/>
      <c r="BB15" s="338"/>
      <c r="BC15" s="338"/>
      <c r="BD15" s="338"/>
      <c r="BE15" s="338"/>
      <c r="BF15" s="338"/>
      <c r="BG15" s="338"/>
      <c r="BH15" s="338"/>
      <c r="BI15" s="338"/>
      <c r="BJ15" s="338"/>
      <c r="BK15" s="338"/>
      <c r="BL15" s="338"/>
      <c r="BM15" s="338"/>
      <c r="BN15" s="338"/>
      <c r="BO15" s="338"/>
      <c r="BP15" s="338"/>
      <c r="BQ15" s="338"/>
      <c r="BR15" s="338"/>
      <c r="BS15" s="338"/>
      <c r="BT15" s="338"/>
      <c r="BU15" s="338"/>
      <c r="BV15" s="338"/>
      <c r="BW15" s="338"/>
      <c r="BX15" s="338"/>
      <c r="BY15" s="338"/>
      <c r="BZ15" s="338"/>
      <c r="CA15" s="338"/>
      <c r="CB15" s="338"/>
      <c r="CC15" s="338"/>
      <c r="CD15" s="338"/>
      <c r="CE15" s="338"/>
      <c r="CF15" s="338"/>
      <c r="CG15" s="338"/>
      <c r="CH15" s="338"/>
      <c r="CI15" s="338"/>
      <c r="CJ15" s="338"/>
      <c r="CK15" s="338"/>
      <c r="CL15" s="338"/>
      <c r="CM15" s="338"/>
      <c r="CN15" s="338"/>
      <c r="CO15" s="338"/>
      <c r="CP15" s="338"/>
      <c r="CQ15" s="338"/>
      <c r="CR15" s="338"/>
      <c r="CS15" s="338"/>
      <c r="CT15" s="338"/>
      <c r="CU15" s="338"/>
      <c r="CV15" s="338"/>
      <c r="CW15" s="338"/>
      <c r="CX15" s="338"/>
      <c r="CY15" s="338"/>
    </row>
    <row r="16" spans="1:103" ht="64.5" customHeight="1" x14ac:dyDescent="0.25">
      <c r="A16" s="624"/>
      <c r="B16" s="631" t="s">
        <v>276</v>
      </c>
      <c r="C16" s="632"/>
      <c r="D16" s="632"/>
      <c r="E16" s="632"/>
      <c r="F16" s="632"/>
      <c r="G16" s="633"/>
      <c r="H16" s="360"/>
      <c r="I16" s="361"/>
      <c r="J16" s="361"/>
      <c r="K16" s="361"/>
      <c r="L16" s="361"/>
      <c r="M16" s="350"/>
      <c r="N16" s="361"/>
    </row>
    <row r="17" spans="1:14" ht="34.950000000000003" customHeight="1" thickBot="1" x14ac:dyDescent="0.3">
      <c r="A17" s="624"/>
      <c r="B17" s="619" t="s">
        <v>325</v>
      </c>
      <c r="C17" s="620"/>
      <c r="D17" s="620"/>
      <c r="E17" s="620"/>
      <c r="F17" s="620"/>
      <c r="G17" s="621"/>
      <c r="H17" s="351"/>
      <c r="I17" s="362"/>
      <c r="J17" s="362"/>
      <c r="K17" s="338"/>
      <c r="L17" s="338"/>
      <c r="M17" s="338"/>
      <c r="N17" s="338"/>
    </row>
    <row r="18" spans="1:14" ht="15.6" x14ac:dyDescent="0.25">
      <c r="A18" s="390" t="s">
        <v>77</v>
      </c>
      <c r="B18" s="383"/>
      <c r="C18" s="362"/>
      <c r="D18" s="362"/>
      <c r="E18" s="362"/>
      <c r="F18" s="362"/>
      <c r="G18" s="362"/>
      <c r="H18" s="362"/>
      <c r="I18" s="362"/>
      <c r="J18" s="362"/>
      <c r="K18" s="338"/>
      <c r="L18" s="338"/>
      <c r="M18" s="338"/>
      <c r="N18" s="338"/>
    </row>
    <row r="19" spans="1:14" ht="15.6" x14ac:dyDescent="0.25">
      <c r="A19" s="390" t="s">
        <v>77</v>
      </c>
      <c r="B19" s="384"/>
      <c r="C19" s="362"/>
      <c r="D19" s="362"/>
      <c r="E19" s="362"/>
      <c r="F19" s="362"/>
      <c r="G19" s="362"/>
      <c r="H19" s="362"/>
      <c r="I19" s="362"/>
      <c r="J19" s="362"/>
      <c r="K19" s="338"/>
      <c r="L19" s="338"/>
      <c r="M19" s="338"/>
      <c r="N19" s="338"/>
    </row>
    <row r="20" spans="1:14" ht="21" x14ac:dyDescent="0.35">
      <c r="A20" s="350" t="s">
        <v>277</v>
      </c>
      <c r="B20" s="385"/>
      <c r="C20" s="363"/>
      <c r="D20" s="364"/>
      <c r="E20" s="364"/>
      <c r="F20" s="364"/>
      <c r="G20" s="364"/>
      <c r="H20" s="365"/>
      <c r="I20" s="365"/>
      <c r="J20" s="365"/>
      <c r="K20" s="365"/>
      <c r="L20" s="365"/>
      <c r="M20" s="365"/>
      <c r="N20" s="365"/>
    </row>
    <row r="21" spans="1:14" ht="18" thickBot="1" x14ac:dyDescent="0.35">
      <c r="A21" s="366" t="s">
        <v>278</v>
      </c>
      <c r="B21" s="386"/>
      <c r="C21" s="366"/>
      <c r="D21" s="367"/>
      <c r="E21" s="367"/>
      <c r="F21" s="367"/>
      <c r="G21" s="367"/>
      <c r="H21" s="368"/>
      <c r="I21" s="368"/>
      <c r="J21" s="368"/>
      <c r="K21" s="368"/>
      <c r="L21" s="368"/>
      <c r="M21" s="368"/>
      <c r="N21" s="368"/>
    </row>
    <row r="22" spans="1:14" ht="46.2" customHeight="1" thickBot="1" x14ac:dyDescent="0.35">
      <c r="A22" s="369"/>
      <c r="B22" s="387"/>
      <c r="C22" s="370"/>
      <c r="D22" s="371"/>
      <c r="E22" s="372" t="s">
        <v>279</v>
      </c>
      <c r="F22" s="373"/>
      <c r="H22" s="622" t="s">
        <v>329</v>
      </c>
      <c r="I22" s="623"/>
      <c r="J22" s="623"/>
      <c r="K22" s="623"/>
      <c r="L22" s="623"/>
      <c r="M22" s="623"/>
      <c r="N22" s="338"/>
    </row>
    <row r="23" spans="1:14" ht="46.2" customHeight="1" thickBot="1" x14ac:dyDescent="0.3">
      <c r="A23" s="451" t="s">
        <v>280</v>
      </c>
      <c r="B23" s="388" t="s">
        <v>281</v>
      </c>
      <c r="C23" s="374" t="s">
        <v>282</v>
      </c>
      <c r="D23" s="448" t="s">
        <v>283</v>
      </c>
      <c r="E23" s="375" t="s">
        <v>284</v>
      </c>
      <c r="F23" s="446" t="s">
        <v>331</v>
      </c>
      <c r="G23" s="337"/>
      <c r="H23" s="337"/>
      <c r="I23" s="337"/>
      <c r="J23" s="337"/>
      <c r="K23" s="337"/>
      <c r="L23" s="338"/>
    </row>
    <row r="24" spans="1:14" ht="15" x14ac:dyDescent="0.25">
      <c r="A24" s="378">
        <v>1</v>
      </c>
      <c r="B24" s="450" t="s">
        <v>285</v>
      </c>
      <c r="C24" s="376" t="s">
        <v>212</v>
      </c>
      <c r="D24" s="392">
        <v>1</v>
      </c>
      <c r="E24" s="377"/>
      <c r="F24" s="380"/>
      <c r="G24" s="337"/>
      <c r="H24" s="337"/>
      <c r="I24" s="337"/>
      <c r="J24" s="337"/>
      <c r="K24" s="337"/>
      <c r="L24" s="338"/>
    </row>
    <row r="25" spans="1:14" ht="15" x14ac:dyDescent="0.25">
      <c r="A25" s="378">
        <v>2</v>
      </c>
      <c r="B25" s="389" t="s">
        <v>286</v>
      </c>
      <c r="C25" s="379" t="s">
        <v>287</v>
      </c>
      <c r="D25" s="427">
        <v>0</v>
      </c>
      <c r="E25" s="447"/>
      <c r="F25" s="380"/>
      <c r="G25" s="362"/>
      <c r="H25" s="362"/>
      <c r="I25" s="338"/>
      <c r="J25" s="338"/>
      <c r="K25" s="338"/>
      <c r="L25" s="338"/>
    </row>
    <row r="26" spans="1:14" ht="15" x14ac:dyDescent="0.25">
      <c r="A26" s="378">
        <v>3</v>
      </c>
      <c r="B26" s="389" t="s">
        <v>288</v>
      </c>
      <c r="C26" s="379" t="s">
        <v>289</v>
      </c>
      <c r="D26" s="427">
        <v>0</v>
      </c>
      <c r="E26" s="447"/>
      <c r="F26" s="380"/>
      <c r="G26" s="362"/>
      <c r="H26" s="362"/>
      <c r="I26" s="338"/>
      <c r="J26" s="338"/>
      <c r="K26" s="338"/>
      <c r="L26" s="338"/>
    </row>
    <row r="27" spans="1:14" ht="15" x14ac:dyDescent="0.25">
      <c r="A27" s="378">
        <v>4</v>
      </c>
      <c r="B27" s="389" t="s">
        <v>290</v>
      </c>
      <c r="C27" s="379" t="s">
        <v>291</v>
      </c>
      <c r="D27" s="427">
        <v>0</v>
      </c>
      <c r="E27" s="447"/>
      <c r="F27" s="380"/>
      <c r="G27" s="362"/>
      <c r="H27" s="362"/>
      <c r="I27" s="338"/>
      <c r="J27" s="338"/>
      <c r="K27" s="338"/>
      <c r="L27" s="338"/>
    </row>
    <row r="28" spans="1:14" ht="15" x14ac:dyDescent="0.25">
      <c r="A28" s="378">
        <v>5</v>
      </c>
      <c r="B28" s="389" t="s">
        <v>292</v>
      </c>
      <c r="C28" s="379" t="s">
        <v>293</v>
      </c>
      <c r="D28" s="427">
        <v>0</v>
      </c>
      <c r="E28" s="447"/>
      <c r="F28" s="380"/>
      <c r="G28" s="362"/>
      <c r="H28" s="362"/>
      <c r="I28" s="338"/>
      <c r="J28" s="338"/>
      <c r="K28" s="338"/>
      <c r="L28" s="338"/>
    </row>
    <row r="29" spans="1:14" ht="15" x14ac:dyDescent="0.25">
      <c r="A29" s="378">
        <v>6</v>
      </c>
      <c r="B29" s="389" t="s">
        <v>294</v>
      </c>
      <c r="C29" s="379" t="s">
        <v>295</v>
      </c>
      <c r="D29" s="427">
        <v>0</v>
      </c>
      <c r="E29" s="447"/>
      <c r="F29" s="380"/>
      <c r="G29" s="362"/>
      <c r="H29" s="362"/>
      <c r="I29" s="338"/>
      <c r="J29" s="338"/>
      <c r="K29" s="338"/>
      <c r="L29" s="338"/>
    </row>
    <row r="30" spans="1:14" ht="15" x14ac:dyDescent="0.25">
      <c r="A30" s="378">
        <v>7</v>
      </c>
      <c r="B30" s="389" t="s">
        <v>296</v>
      </c>
      <c r="C30" s="379" t="s">
        <v>297</v>
      </c>
      <c r="D30" s="427">
        <v>0</v>
      </c>
      <c r="E30" s="447"/>
      <c r="F30" s="380"/>
      <c r="G30" s="362"/>
      <c r="H30" s="362"/>
      <c r="I30" s="338"/>
      <c r="J30" s="338"/>
      <c r="K30" s="338"/>
      <c r="L30" s="338"/>
    </row>
    <row r="31" spans="1:14" ht="15" x14ac:dyDescent="0.25">
      <c r="A31" s="378">
        <v>8</v>
      </c>
      <c r="B31" s="389" t="s">
        <v>298</v>
      </c>
      <c r="C31" s="379" t="s">
        <v>299</v>
      </c>
      <c r="D31" s="427">
        <v>0</v>
      </c>
      <c r="E31" s="447"/>
      <c r="F31" s="380"/>
      <c r="G31" s="362"/>
      <c r="H31" s="362"/>
      <c r="I31" s="338"/>
      <c r="J31" s="338"/>
      <c r="K31" s="338"/>
      <c r="L31" s="338"/>
    </row>
    <row r="32" spans="1:14" ht="15" x14ac:dyDescent="0.25">
      <c r="A32" s="378">
        <v>9</v>
      </c>
      <c r="B32" s="389" t="s">
        <v>300</v>
      </c>
      <c r="C32" s="379" t="s">
        <v>301</v>
      </c>
      <c r="D32" s="427">
        <v>0</v>
      </c>
      <c r="E32" s="447"/>
      <c r="F32" s="380"/>
      <c r="G32" s="362"/>
      <c r="H32" s="362"/>
    </row>
    <row r="33" spans="1:10" ht="15" x14ac:dyDescent="0.25">
      <c r="A33" s="378">
        <v>10</v>
      </c>
      <c r="B33" s="389" t="s">
        <v>302</v>
      </c>
      <c r="C33" s="379" t="s">
        <v>303</v>
      </c>
      <c r="D33" s="427">
        <v>0</v>
      </c>
      <c r="E33" s="447"/>
      <c r="F33" s="380"/>
      <c r="G33" s="362"/>
      <c r="H33" s="362"/>
    </row>
    <row r="34" spans="1:10" ht="15" x14ac:dyDescent="0.25">
      <c r="A34" s="378">
        <v>11</v>
      </c>
      <c r="B34" s="389" t="s">
        <v>304</v>
      </c>
      <c r="C34" s="379" t="s">
        <v>305</v>
      </c>
      <c r="D34" s="427">
        <v>0</v>
      </c>
      <c r="E34" s="447"/>
      <c r="F34" s="380"/>
      <c r="G34" s="362"/>
      <c r="H34" s="362"/>
    </row>
    <row r="35" spans="1:10" ht="15" x14ac:dyDescent="0.25">
      <c r="A35" s="378">
        <v>12</v>
      </c>
      <c r="B35" s="389" t="s">
        <v>306</v>
      </c>
      <c r="C35" s="379" t="s">
        <v>307</v>
      </c>
      <c r="D35" s="427">
        <v>0</v>
      </c>
      <c r="E35" s="447"/>
      <c r="F35" s="380"/>
      <c r="G35" s="362"/>
      <c r="H35" s="362"/>
    </row>
    <row r="36" spans="1:10" ht="15" x14ac:dyDescent="0.25">
      <c r="A36" s="378">
        <v>13</v>
      </c>
      <c r="B36" s="389" t="s">
        <v>308</v>
      </c>
      <c r="C36" s="379" t="s">
        <v>309</v>
      </c>
      <c r="D36" s="427">
        <v>0</v>
      </c>
      <c r="E36" s="447"/>
      <c r="F36" s="380"/>
      <c r="G36" s="362"/>
      <c r="H36" s="362"/>
    </row>
    <row r="37" spans="1:10" ht="15" x14ac:dyDescent="0.25">
      <c r="A37" s="378">
        <v>14</v>
      </c>
      <c r="B37" s="389" t="s">
        <v>310</v>
      </c>
      <c r="C37" s="379" t="s">
        <v>271</v>
      </c>
      <c r="D37" s="427">
        <v>0</v>
      </c>
      <c r="E37" s="447"/>
      <c r="F37" s="380"/>
      <c r="G37" s="362"/>
      <c r="H37" s="362"/>
    </row>
    <row r="38" spans="1:10" ht="15.6" x14ac:dyDescent="0.3">
      <c r="A38" s="338"/>
      <c r="B38" s="391"/>
      <c r="C38" s="362"/>
      <c r="D38" s="362"/>
      <c r="E38" s="381"/>
      <c r="F38" s="381"/>
      <c r="G38" s="381"/>
      <c r="H38" s="381"/>
    </row>
    <row r="39" spans="1:10" x14ac:dyDescent="0.25">
      <c r="A39" s="338"/>
      <c r="B39" s="338"/>
      <c r="C39" s="338"/>
      <c r="D39" s="338"/>
      <c r="E39" s="338"/>
      <c r="F39" s="338"/>
      <c r="G39" s="338"/>
      <c r="H39" s="338"/>
      <c r="I39" s="338"/>
      <c r="J39" s="338"/>
    </row>
  </sheetData>
  <mergeCells count="21">
    <mergeCell ref="B17:G17"/>
    <mergeCell ref="H22:M22"/>
    <mergeCell ref="A15:A17"/>
    <mergeCell ref="B13:G13"/>
    <mergeCell ref="B14:G14"/>
    <mergeCell ref="B15:G15"/>
    <mergeCell ref="B16:G16"/>
    <mergeCell ref="O10:T10"/>
    <mergeCell ref="B11:G11"/>
    <mergeCell ref="B12:G12"/>
    <mergeCell ref="C2:E2"/>
    <mergeCell ref="C1:E1"/>
    <mergeCell ref="C3:E3"/>
    <mergeCell ref="C4:E4"/>
    <mergeCell ref="A1:B1"/>
    <mergeCell ref="A2:B2"/>
    <mergeCell ref="A3:B3"/>
    <mergeCell ref="A4:B4"/>
    <mergeCell ref="B9:G9"/>
    <mergeCell ref="A10:A12"/>
    <mergeCell ref="B10:G10"/>
  </mergeCells>
  <hyperlinks>
    <hyperlink ref="B11" r:id="rId1" display="WWW.resbank.co.za" xr:uid="{00000000-0004-0000-0B00-000000000000}"/>
  </hyperlinks>
  <pageMargins left="0.7" right="0.7" top="0.75" bottom="0.75" header="0.3" footer="0.3"/>
  <pageSetup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2</vt:i4>
      </vt:variant>
    </vt:vector>
  </HeadingPairs>
  <TitlesOfParts>
    <vt:vector size="10" baseType="lpstr">
      <vt:lpstr>Read Me</vt:lpstr>
      <vt:lpstr>Tender Cover Sheet</vt:lpstr>
      <vt:lpstr>5.1.0 Preamble</vt:lpstr>
      <vt:lpstr>5.1.1 Price Table 1-3</vt:lpstr>
      <vt:lpstr>5.1.2 CPA Formulae</vt:lpstr>
      <vt:lpstr>5.1.3 Summary</vt:lpstr>
      <vt:lpstr>5.1.4 PS5</vt:lpstr>
      <vt:lpstr>5.1.4 Exchange Rates</vt:lpstr>
      <vt:lpstr>'5.1.2 CPA Formulae'!Print_Area</vt:lpstr>
      <vt:lpstr>'5.1.3 Summary'!Print_Area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MCW</dc:creator>
  <cp:lastModifiedBy>Lebogang Sekgothe</cp:lastModifiedBy>
  <cp:lastPrinted>2019-04-03T07:55:04Z</cp:lastPrinted>
  <dcterms:created xsi:type="dcterms:W3CDTF">2006-05-06T13:44:49Z</dcterms:created>
  <dcterms:modified xsi:type="dcterms:W3CDTF">2022-07-25T07:28:12Z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d17a35c-9c67-4dda-b948-74ee3b80cf57_Enabled">
    <vt:lpwstr>True</vt:lpwstr>
  </property>
  <property fmtid="{D5CDD505-2E9C-101B-9397-08002B2CF9AE}" pid="3" name="MSIP_Label_dd17a35c-9c67-4dda-b948-74ee3b80cf57_SiteId">
    <vt:lpwstr>93aedbdc-cc67-4652-aa12-d250a876ae79</vt:lpwstr>
  </property>
  <property fmtid="{D5CDD505-2E9C-101B-9397-08002B2CF9AE}" pid="4" name="MSIP_Label_dd17a35c-9c67-4dda-b948-74ee3b80cf57_Ref">
    <vt:lpwstr>https://api.informationprotection.azure.com/api/93aedbdc-cc67-4652-aa12-d250a876ae79</vt:lpwstr>
  </property>
  <property fmtid="{D5CDD505-2E9C-101B-9397-08002B2CF9AE}" pid="5" name="MSIP_Label_dd17a35c-9c67-4dda-b948-74ee3b80cf57_SetBy">
    <vt:lpwstr>ThalaNN@eskom.co.za</vt:lpwstr>
  </property>
  <property fmtid="{D5CDD505-2E9C-101B-9397-08002B2CF9AE}" pid="6" name="MSIP_Label_dd17a35c-9c67-4dda-b948-74ee3b80cf57_SetDate">
    <vt:lpwstr>2019-04-09T12:03:04.9590968+02:00</vt:lpwstr>
  </property>
  <property fmtid="{D5CDD505-2E9C-101B-9397-08002B2CF9AE}" pid="7" name="MSIP_Label_dd17a35c-9c67-4dda-b948-74ee3b80cf57_Name">
    <vt:lpwstr>Public</vt:lpwstr>
  </property>
  <property fmtid="{D5CDD505-2E9C-101B-9397-08002B2CF9AE}" pid="8" name="MSIP_Label_dd17a35c-9c67-4dda-b948-74ee3b80cf57_Application">
    <vt:lpwstr>Microsoft Azure Information Protection</vt:lpwstr>
  </property>
  <property fmtid="{D5CDD505-2E9C-101B-9397-08002B2CF9AE}" pid="9" name="MSIP_Label_dd17a35c-9c67-4dda-b948-74ee3b80cf57_Extended_MSFT_Method">
    <vt:lpwstr>Manual</vt:lpwstr>
  </property>
  <property fmtid="{D5CDD505-2E9C-101B-9397-08002B2CF9AE}" pid="10" name="Sensitivity">
    <vt:lpwstr>Public</vt:lpwstr>
  </property>
</Properties>
</file>